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70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/>
  <c r="F48"/>
  <c r="F44"/>
  <c r="F36"/>
  <c r="F38" s="1"/>
  <c r="F41"/>
  <c r="F7" l="1"/>
  <c r="F9" l="1"/>
  <c r="F24"/>
  <c r="F25" l="1"/>
  <c r="F12"/>
  <c r="F19" l="1"/>
  <c r="F13"/>
  <c r="F50" l="1"/>
  <c r="F15"/>
  <c r="F21"/>
  <c r="F27" l="1"/>
</calcChain>
</file>

<file path=xl/sharedStrings.xml><?xml version="1.0" encoding="utf-8"?>
<sst xmlns="http://schemas.openxmlformats.org/spreadsheetml/2006/main" count="52" uniqueCount="31">
  <si>
    <t>№</t>
  </si>
  <si>
    <t xml:space="preserve">Товари (роботи, послуги) </t>
  </si>
  <si>
    <t>Кіл-сть</t>
  </si>
  <si>
    <t>Од.</t>
  </si>
  <si>
    <t>Ціна</t>
  </si>
  <si>
    <t>Сума</t>
  </si>
  <si>
    <t>шт.</t>
  </si>
  <si>
    <t>Непередбачувані витрати</t>
  </si>
  <si>
    <t>ВСЬОГО</t>
  </si>
  <si>
    <t>Загальна сума непередбачуваних витрат 20%</t>
  </si>
  <si>
    <t>Загальна сума</t>
  </si>
  <si>
    <t>Загальна сума проєкту</t>
  </si>
  <si>
    <t>Електрокардіограф Mindray BeneHeart R12, 12-канальний, апарат ЕКГ медичний портативний (кардіограф)</t>
  </si>
  <si>
    <t>Придбання Авторефкератометра в філію № 1 КНП "Консультативно-діагностичний центр" Шевченківського району м. Києва, по вул. Б. Хмельницького, 37</t>
  </si>
  <si>
    <t>Авторефрактометр Huvitz HRK-1( з вбудованим термопринтером та кольоровим монітором)</t>
  </si>
  <si>
    <t xml:space="preserve"> Придбання Електрокардіографів для КНП "ЦПМСД №4" по вул. Милославська,33А  Деснянського району м. Києва</t>
  </si>
  <si>
    <t>Лапароскоп "Olympus",HD, зовнішній діаметр 10 мм, кут 30 градусів.</t>
  </si>
  <si>
    <t>Світловий кабель "Olympus"</t>
  </si>
  <si>
    <t>Придбання Лапароскоп "Olympus" для Київської міської клінічної лікарні № 1  
  Дарницького району м. Києва</t>
  </si>
  <si>
    <r>
      <t xml:space="preserve">Бюджет проєкту 
</t>
    </r>
    <r>
      <rPr>
        <b/>
        <sz val="18"/>
        <color theme="1"/>
        <rFont val="Calibri"/>
        <family val="2"/>
        <charset val="204"/>
        <scheme val="minor"/>
      </rPr>
      <t xml:space="preserve"> «Доступна медицина в м. Києві»</t>
    </r>
  </si>
  <si>
    <t>Кошти на утримання служби замовника (включаючи витрати на
технiчний нагляд)</t>
  </si>
  <si>
    <t>Вартiсть експертизи проектної  документацiї</t>
  </si>
  <si>
    <t>Податок на додану вартість</t>
  </si>
  <si>
    <t>Кошторисний прибуток</t>
  </si>
  <si>
    <t>Придбання Спірометру для КНП «КДЦ» Оболонського району м. Києва (вул. Тимошенка,14)</t>
  </si>
  <si>
    <t>Спірометр
У комплекті: USB-кабель для ПК, Диск з програмним забезпечення для роботи з ПК, Зажим для носа, Термобумага 112*30мм</t>
  </si>
  <si>
    <t>Ноутбук HP Pavilion 14-dv0030ur (2X2N8EA)</t>
  </si>
  <si>
    <t>Сучасні ноутбуки для ДИТЯЧОЇ ПОЛІКЛІНІКИ № 4  ПОДІЛЬСЬКОГО РАЙОНУ м. Києва, проспект Свободи, буд. № 22</t>
  </si>
  <si>
    <t xml:space="preserve">Капітальний ремонт покрівлі стаціонарного відділення КНП КМКЛ № 11, вул. Рогозівська, 6 в Дніпровському районі м. Києва </t>
  </si>
  <si>
    <t>Капітальний ремонт покрівлі стаціонарного відділення КНП КМКЛ № 11</t>
  </si>
  <si>
    <t>Кошти на покриття адміністративних витрат будівельних організацій</t>
  </si>
</sst>
</file>

<file path=xl/styles.xml><?xml version="1.0" encoding="utf-8"?>
<styleSheet xmlns="http://schemas.openxmlformats.org/spreadsheetml/2006/main">
  <numFmts count="4">
    <numFmt numFmtId="164" formatCode="_-* #,##0.00\ _₴_-;\-* #,##0.00\ _₴_-;_-* &quot;-&quot;??\ _₴_-;_-@_-"/>
    <numFmt numFmtId="165" formatCode="#,##0.00&quot;р.&quot;"/>
    <numFmt numFmtId="166" formatCode="#,##0.00_р_."/>
    <numFmt numFmtId="167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0" fontId="3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164" fontId="7" fillId="0" borderId="1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7" fillId="0" borderId="12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0" fillId="4" borderId="4" xfId="0" applyFill="1" applyBorder="1"/>
    <xf numFmtId="2" fontId="0" fillId="0" borderId="4" xfId="0" applyNumberForma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topLeftCell="A22" zoomScaleNormal="100" workbookViewId="0">
      <selection activeCell="B33" sqref="B33"/>
    </sheetView>
  </sheetViews>
  <sheetFormatPr defaultRowHeight="15"/>
  <cols>
    <col min="1" max="1" width="5.42578125" customWidth="1"/>
    <col min="2" max="2" width="48" customWidth="1"/>
    <col min="5" max="5" width="16.28515625" customWidth="1"/>
    <col min="6" max="6" width="22.5703125" customWidth="1"/>
    <col min="7" max="7" width="16.5703125" customWidth="1"/>
    <col min="8" max="8" width="13.5703125" customWidth="1"/>
    <col min="9" max="10" width="10.28515625" bestFit="1" customWidth="1"/>
  </cols>
  <sheetData>
    <row r="1" spans="1:8" ht="19.5" customHeight="1"/>
    <row r="2" spans="1:8" ht="54.75" customHeight="1">
      <c r="A2" s="45" t="s">
        <v>19</v>
      </c>
      <c r="B2" s="46"/>
      <c r="C2" s="46"/>
      <c r="D2" s="46"/>
      <c r="E2" s="46"/>
      <c r="F2" s="47"/>
    </row>
    <row r="3" spans="1:8" ht="30.75" customHeight="1">
      <c r="A3" s="1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 t="s">
        <v>5</v>
      </c>
    </row>
    <row r="4" spans="1:8" ht="42" customHeight="1">
      <c r="A4" s="1"/>
      <c r="B4" s="35" t="s">
        <v>18</v>
      </c>
      <c r="C4" s="36"/>
      <c r="D4" s="36"/>
      <c r="E4" s="36"/>
      <c r="F4" s="37"/>
    </row>
    <row r="5" spans="1:8" ht="30" customHeight="1">
      <c r="A5" s="3">
        <v>1</v>
      </c>
      <c r="B5" s="15" t="s">
        <v>16</v>
      </c>
      <c r="C5" s="5">
        <v>1</v>
      </c>
      <c r="D5" s="5" t="s">
        <v>6</v>
      </c>
      <c r="E5" s="4">
        <v>161000</v>
      </c>
      <c r="F5" s="4">
        <v>161000</v>
      </c>
    </row>
    <row r="6" spans="1:8" ht="25.5" customHeight="1">
      <c r="A6" s="3">
        <v>2</v>
      </c>
      <c r="B6" s="15" t="s">
        <v>17</v>
      </c>
      <c r="C6" s="5">
        <v>1</v>
      </c>
      <c r="D6" s="5" t="s">
        <v>6</v>
      </c>
      <c r="E6" s="33">
        <v>37000</v>
      </c>
      <c r="F6" s="4">
        <v>37000</v>
      </c>
    </row>
    <row r="7" spans="1:8" ht="19.5" customHeight="1">
      <c r="A7" s="2">
        <v>3</v>
      </c>
      <c r="B7" s="16" t="s">
        <v>10</v>
      </c>
      <c r="C7" s="48"/>
      <c r="D7" s="49"/>
      <c r="E7" s="50"/>
      <c r="F7" s="18">
        <f>SUM(F5:F6)</f>
        <v>198000</v>
      </c>
    </row>
    <row r="8" spans="1:8" ht="19.5" customHeight="1">
      <c r="A8" s="2">
        <v>4</v>
      </c>
      <c r="B8" s="17" t="s">
        <v>7</v>
      </c>
      <c r="C8" s="51">
        <v>0.2</v>
      </c>
      <c r="D8" s="52"/>
      <c r="E8" s="53"/>
      <c r="F8" s="18">
        <v>39600</v>
      </c>
    </row>
    <row r="9" spans="1:8" ht="19.5" customHeight="1">
      <c r="A9" s="2">
        <v>5</v>
      </c>
      <c r="B9" s="38" t="s">
        <v>8</v>
      </c>
      <c r="C9" s="38"/>
      <c r="D9" s="38"/>
      <c r="E9" s="38"/>
      <c r="F9" s="8">
        <f>SUM(F7,F8)</f>
        <v>237600</v>
      </c>
    </row>
    <row r="10" spans="1:8" ht="22.5" customHeight="1">
      <c r="A10" s="2"/>
      <c r="B10" s="12"/>
      <c r="C10" s="13"/>
      <c r="D10" s="13"/>
      <c r="E10" s="13"/>
      <c r="F10" s="14"/>
    </row>
    <row r="11" spans="1:8" ht="41.25" customHeight="1">
      <c r="A11" s="11"/>
      <c r="B11" s="35" t="s">
        <v>15</v>
      </c>
      <c r="C11" s="36"/>
      <c r="D11" s="36"/>
      <c r="E11" s="36"/>
      <c r="F11" s="37"/>
      <c r="H11" s="9"/>
    </row>
    <row r="12" spans="1:8" ht="45">
      <c r="A12" s="3">
        <v>1</v>
      </c>
      <c r="B12" s="32" t="s">
        <v>12</v>
      </c>
      <c r="C12" s="5">
        <v>2</v>
      </c>
      <c r="D12" s="5" t="s">
        <v>6</v>
      </c>
      <c r="E12" s="31">
        <v>67000</v>
      </c>
      <c r="F12" s="4">
        <f>C12*E12</f>
        <v>134000</v>
      </c>
    </row>
    <row r="13" spans="1:8" ht="21.75" customHeight="1">
      <c r="A13" s="2">
        <v>2</v>
      </c>
      <c r="B13" s="16" t="s">
        <v>10</v>
      </c>
      <c r="C13" s="39"/>
      <c r="D13" s="40"/>
      <c r="E13" s="41"/>
      <c r="F13" s="18">
        <f>SUM(F12:F12)</f>
        <v>134000</v>
      </c>
    </row>
    <row r="14" spans="1:8" ht="15.75">
      <c r="A14" s="2">
        <v>3</v>
      </c>
      <c r="B14" s="17" t="s">
        <v>7</v>
      </c>
      <c r="C14" s="42">
        <v>0.2</v>
      </c>
      <c r="D14" s="43"/>
      <c r="E14" s="44"/>
      <c r="F14" s="18">
        <v>26800</v>
      </c>
    </row>
    <row r="15" spans="1:8" ht="15.75">
      <c r="A15" s="2">
        <v>4</v>
      </c>
      <c r="B15" s="38" t="s">
        <v>8</v>
      </c>
      <c r="C15" s="38"/>
      <c r="D15" s="38"/>
      <c r="E15" s="38"/>
      <c r="F15" s="8">
        <f>F13+F14</f>
        <v>160800</v>
      </c>
    </row>
    <row r="16" spans="1:8" ht="15.75">
      <c r="A16" s="2"/>
      <c r="B16" s="6"/>
      <c r="C16" s="2"/>
      <c r="D16" s="2"/>
      <c r="E16" s="2"/>
      <c r="F16" s="2"/>
    </row>
    <row r="17" spans="1:6" ht="40.5" customHeight="1">
      <c r="A17" s="1"/>
      <c r="B17" s="35" t="s">
        <v>13</v>
      </c>
      <c r="C17" s="36"/>
      <c r="D17" s="36"/>
      <c r="E17" s="36"/>
      <c r="F17" s="37"/>
    </row>
    <row r="18" spans="1:6" ht="47.25">
      <c r="A18" s="3">
        <v>1</v>
      </c>
      <c r="B18" s="15" t="s">
        <v>14</v>
      </c>
      <c r="C18" s="5">
        <v>1</v>
      </c>
      <c r="D18" s="5" t="s">
        <v>6</v>
      </c>
      <c r="E18" s="4">
        <v>170000</v>
      </c>
      <c r="F18" s="4">
        <v>170000</v>
      </c>
    </row>
    <row r="19" spans="1:6" ht="15.75">
      <c r="A19" s="2">
        <v>2</v>
      </c>
      <c r="B19" s="16" t="s">
        <v>10</v>
      </c>
      <c r="C19" s="48"/>
      <c r="D19" s="49"/>
      <c r="E19" s="50"/>
      <c r="F19" s="18">
        <f>SUM(F18:F18)</f>
        <v>170000</v>
      </c>
    </row>
    <row r="20" spans="1:6" ht="23.25" customHeight="1">
      <c r="A20" s="2">
        <v>3</v>
      </c>
      <c r="B20" s="17" t="s">
        <v>7</v>
      </c>
      <c r="C20" s="51">
        <v>0.2</v>
      </c>
      <c r="D20" s="52"/>
      <c r="E20" s="53"/>
      <c r="F20" s="18">
        <v>34000</v>
      </c>
    </row>
    <row r="21" spans="1:6" ht="15.75">
      <c r="A21" s="2">
        <v>4</v>
      </c>
      <c r="B21" s="38" t="s">
        <v>8</v>
      </c>
      <c r="C21" s="38"/>
      <c r="D21" s="38"/>
      <c r="E21" s="38"/>
      <c r="F21" s="8">
        <f>F19+F20</f>
        <v>204000</v>
      </c>
    </row>
    <row r="22" spans="1:6">
      <c r="A22" s="10"/>
      <c r="B22" s="10"/>
      <c r="C22" s="10"/>
      <c r="D22" s="10"/>
      <c r="E22" s="10"/>
      <c r="F22" s="10"/>
    </row>
    <row r="23" spans="1:6" ht="36.75" customHeight="1">
      <c r="A23" s="1"/>
      <c r="B23" s="35" t="s">
        <v>27</v>
      </c>
      <c r="C23" s="36"/>
      <c r="D23" s="36"/>
      <c r="E23" s="36"/>
      <c r="F23" s="37"/>
    </row>
    <row r="24" spans="1:6" ht="15.75">
      <c r="A24" s="3">
        <v>1</v>
      </c>
      <c r="B24" s="15" t="s">
        <v>26</v>
      </c>
      <c r="C24" s="5">
        <v>8</v>
      </c>
      <c r="D24" s="5" t="s">
        <v>6</v>
      </c>
      <c r="E24" s="4">
        <v>20300</v>
      </c>
      <c r="F24" s="7">
        <f>C24*E24</f>
        <v>162400</v>
      </c>
    </row>
    <row r="25" spans="1:6" ht="15.75">
      <c r="A25" s="2">
        <v>2</v>
      </c>
      <c r="B25" s="16" t="s">
        <v>10</v>
      </c>
      <c r="C25" s="48"/>
      <c r="D25" s="49"/>
      <c r="E25" s="50"/>
      <c r="F25" s="18">
        <f>SUM(F24:F24)</f>
        <v>162400</v>
      </c>
    </row>
    <row r="26" spans="1:6" ht="15.75">
      <c r="A26" s="2">
        <v>3</v>
      </c>
      <c r="B26" s="17" t="s">
        <v>7</v>
      </c>
      <c r="C26" s="51">
        <v>0.2</v>
      </c>
      <c r="D26" s="52"/>
      <c r="E26" s="53"/>
      <c r="F26" s="18">
        <v>32480</v>
      </c>
    </row>
    <row r="27" spans="1:6" ht="15.75">
      <c r="A27" s="2">
        <v>4</v>
      </c>
      <c r="B27" s="38" t="s">
        <v>8</v>
      </c>
      <c r="C27" s="38"/>
      <c r="D27" s="38"/>
      <c r="E27" s="38"/>
      <c r="F27" s="8">
        <f>F25+F26</f>
        <v>194880</v>
      </c>
    </row>
    <row r="28" spans="1:6">
      <c r="A28" s="10"/>
      <c r="B28" s="10"/>
      <c r="C28" s="10"/>
      <c r="D28" s="10"/>
      <c r="E28" s="10"/>
      <c r="F28" s="10"/>
    </row>
    <row r="29" spans="1:6" ht="39" customHeight="1">
      <c r="A29" s="11"/>
      <c r="B29" s="35" t="s">
        <v>28</v>
      </c>
      <c r="C29" s="36"/>
      <c r="D29" s="36"/>
      <c r="E29" s="36"/>
      <c r="F29" s="37"/>
    </row>
    <row r="30" spans="1:6" ht="31.5">
      <c r="A30" s="3">
        <v>1</v>
      </c>
      <c r="B30" s="15" t="s">
        <v>29</v>
      </c>
      <c r="C30" s="54"/>
      <c r="D30" s="55"/>
      <c r="E30" s="56"/>
      <c r="F30" s="7">
        <v>219478</v>
      </c>
    </row>
    <row r="31" spans="1:6" ht="47.25">
      <c r="A31" s="3">
        <v>2</v>
      </c>
      <c r="B31" s="15" t="s">
        <v>20</v>
      </c>
      <c r="C31" s="54"/>
      <c r="D31" s="55"/>
      <c r="E31" s="56"/>
      <c r="F31" s="7">
        <v>3292</v>
      </c>
    </row>
    <row r="32" spans="1:6" ht="15.75">
      <c r="A32" s="3">
        <v>3</v>
      </c>
      <c r="B32" s="15" t="s">
        <v>21</v>
      </c>
      <c r="C32" s="54"/>
      <c r="D32" s="55"/>
      <c r="E32" s="56"/>
      <c r="F32" s="7">
        <v>3340</v>
      </c>
    </row>
    <row r="33" spans="1:8" ht="31.5">
      <c r="A33" s="3">
        <v>4</v>
      </c>
      <c r="B33" s="15" t="s">
        <v>30</v>
      </c>
      <c r="C33" s="54"/>
      <c r="D33" s="55"/>
      <c r="E33" s="56"/>
      <c r="F33" s="7">
        <v>1102</v>
      </c>
    </row>
    <row r="34" spans="1:8" ht="15.75">
      <c r="A34" s="3">
        <v>5</v>
      </c>
      <c r="B34" s="15" t="s">
        <v>23</v>
      </c>
      <c r="C34" s="54"/>
      <c r="D34" s="55"/>
      <c r="E34" s="56"/>
      <c r="F34" s="7">
        <v>6097</v>
      </c>
    </row>
    <row r="35" spans="1:8" ht="15.75">
      <c r="A35" s="3">
        <v>6</v>
      </c>
      <c r="B35" s="15" t="s">
        <v>22</v>
      </c>
      <c r="C35" s="54"/>
      <c r="D35" s="55"/>
      <c r="E35" s="56"/>
      <c r="F35" s="7">
        <v>46662</v>
      </c>
    </row>
    <row r="36" spans="1:8" ht="15.75">
      <c r="A36" s="2">
        <v>7</v>
      </c>
      <c r="B36" s="16" t="s">
        <v>10</v>
      </c>
      <c r="C36" s="39"/>
      <c r="D36" s="40"/>
      <c r="E36" s="41"/>
      <c r="F36" s="18">
        <f>SUM(F30:F35)</f>
        <v>279971</v>
      </c>
    </row>
    <row r="37" spans="1:8" ht="27" customHeight="1">
      <c r="A37" s="2">
        <v>8</v>
      </c>
      <c r="B37" s="17" t="s">
        <v>7</v>
      </c>
      <c r="C37" s="42">
        <v>0.2</v>
      </c>
      <c r="D37" s="43"/>
      <c r="E37" s="44"/>
      <c r="F37" s="18">
        <v>55994</v>
      </c>
      <c r="H37" s="9"/>
    </row>
    <row r="38" spans="1:8" ht="20.25" customHeight="1">
      <c r="A38" s="2">
        <v>9</v>
      </c>
      <c r="B38" s="38" t="s">
        <v>8</v>
      </c>
      <c r="C38" s="38"/>
      <c r="D38" s="38"/>
      <c r="E38" s="38"/>
      <c r="F38" s="8">
        <f>SUM(F37,F36)</f>
        <v>335965</v>
      </c>
    </row>
    <row r="39" spans="1:8" ht="20.25" customHeight="1">
      <c r="A39" s="2"/>
      <c r="B39" s="34"/>
      <c r="C39" s="34"/>
      <c r="D39" s="34"/>
      <c r="E39" s="34"/>
      <c r="F39" s="8"/>
    </row>
    <row r="40" spans="1:8" ht="35.25" customHeight="1">
      <c r="A40" s="11"/>
      <c r="B40" s="35" t="s">
        <v>24</v>
      </c>
      <c r="C40" s="36"/>
      <c r="D40" s="36"/>
      <c r="E40" s="36"/>
      <c r="F40" s="37"/>
    </row>
    <row r="41" spans="1:8" ht="77.25" customHeight="1">
      <c r="A41" s="3">
        <v>1</v>
      </c>
      <c r="B41" s="15" t="s">
        <v>25</v>
      </c>
      <c r="C41" s="5">
        <v>2</v>
      </c>
      <c r="D41" s="5" t="s">
        <v>6</v>
      </c>
      <c r="E41" s="4">
        <v>85000</v>
      </c>
      <c r="F41" s="7">
        <f>E41*C41</f>
        <v>170000</v>
      </c>
    </row>
    <row r="42" spans="1:8" ht="20.25" customHeight="1">
      <c r="A42" s="2">
        <v>2</v>
      </c>
      <c r="B42" s="16" t="s">
        <v>10</v>
      </c>
      <c r="C42" s="39"/>
      <c r="D42" s="40"/>
      <c r="E42" s="41"/>
      <c r="F42" s="18">
        <v>170000</v>
      </c>
    </row>
    <row r="43" spans="1:8" ht="20.25" customHeight="1">
      <c r="A43" s="2">
        <v>3</v>
      </c>
      <c r="B43" s="17" t="s">
        <v>7</v>
      </c>
      <c r="C43" s="42">
        <v>0.2</v>
      </c>
      <c r="D43" s="43"/>
      <c r="E43" s="44"/>
      <c r="F43" s="18">
        <v>34000</v>
      </c>
    </row>
    <row r="44" spans="1:8" ht="20.25" customHeight="1">
      <c r="A44" s="2">
        <v>4</v>
      </c>
      <c r="B44" s="38" t="s">
        <v>8</v>
      </c>
      <c r="C44" s="38"/>
      <c r="D44" s="38"/>
      <c r="E44" s="38"/>
      <c r="F44" s="8">
        <f>SUM(F42,F43)</f>
        <v>204000</v>
      </c>
    </row>
    <row r="45" spans="1:8" ht="24.75" customHeight="1">
      <c r="A45" s="19"/>
      <c r="B45" s="19"/>
      <c r="C45" s="19"/>
      <c r="D45" s="19"/>
      <c r="E45" s="19"/>
      <c r="F45" s="19"/>
    </row>
    <row r="46" spans="1:8">
      <c r="A46" s="19"/>
      <c r="B46" s="19"/>
      <c r="C46" s="19"/>
      <c r="D46" s="19"/>
      <c r="E46" s="19"/>
      <c r="F46" s="19"/>
    </row>
    <row r="47" spans="1:8" ht="15.75" thickBot="1">
      <c r="A47" s="30"/>
      <c r="B47" s="30"/>
      <c r="C47" s="30"/>
      <c r="D47" s="30"/>
      <c r="E47" s="30"/>
      <c r="F47" s="30"/>
    </row>
    <row r="48" spans="1:8" ht="18.75">
      <c r="A48" s="20"/>
      <c r="B48" s="59" t="s">
        <v>11</v>
      </c>
      <c r="C48" s="59"/>
      <c r="D48" s="59"/>
      <c r="E48" s="59"/>
      <c r="F48" s="28">
        <f>SUM(F7,F13,F19,F25,F36,F42)</f>
        <v>1114371</v>
      </c>
    </row>
    <row r="49" spans="1:8" ht="18.75">
      <c r="A49" s="21"/>
      <c r="B49" s="57" t="s">
        <v>9</v>
      </c>
      <c r="C49" s="57"/>
      <c r="D49" s="57"/>
      <c r="E49" s="57"/>
      <c r="F49" s="29">
        <f>SUM(F8,F14,F20,F26,F37,F43)</f>
        <v>222874</v>
      </c>
    </row>
    <row r="50" spans="1:8" ht="19.5" thickBot="1">
      <c r="A50" s="22"/>
      <c r="B50" s="58" t="s">
        <v>8</v>
      </c>
      <c r="C50" s="58"/>
      <c r="D50" s="58"/>
      <c r="E50" s="58"/>
      <c r="F50" s="23">
        <f>SUM(F49,F48)</f>
        <v>1337245</v>
      </c>
      <c r="G50" s="9"/>
    </row>
    <row r="52" spans="1:8">
      <c r="H52" s="9"/>
    </row>
    <row r="54" spans="1:8" ht="39" customHeight="1"/>
    <row r="60" spans="1:8" ht="15.75" customHeight="1"/>
    <row r="62" spans="1:8">
      <c r="H62" s="9"/>
    </row>
    <row r="63" spans="1:8">
      <c r="G63" s="27"/>
    </row>
    <row r="66" ht="47.25" customHeight="1"/>
  </sheetData>
  <mergeCells count="34">
    <mergeCell ref="B49:E49"/>
    <mergeCell ref="B50:E50"/>
    <mergeCell ref="B48:E48"/>
    <mergeCell ref="C37:E37"/>
    <mergeCell ref="B38:E38"/>
    <mergeCell ref="B40:F40"/>
    <mergeCell ref="C42:E42"/>
    <mergeCell ref="C43:E43"/>
    <mergeCell ref="B44:E44"/>
    <mergeCell ref="B17:F17"/>
    <mergeCell ref="C19:E19"/>
    <mergeCell ref="C20:E20"/>
    <mergeCell ref="B21:E21"/>
    <mergeCell ref="B23:F23"/>
    <mergeCell ref="C25:E25"/>
    <mergeCell ref="C26:E26"/>
    <mergeCell ref="B27:E27"/>
    <mergeCell ref="B29:F29"/>
    <mergeCell ref="C36:E36"/>
    <mergeCell ref="C30:E30"/>
    <mergeCell ref="C31:E31"/>
    <mergeCell ref="C32:E32"/>
    <mergeCell ref="C33:E33"/>
    <mergeCell ref="C34:E34"/>
    <mergeCell ref="C35:E35"/>
    <mergeCell ref="B11:F11"/>
    <mergeCell ref="B15:E15"/>
    <mergeCell ref="C13:E13"/>
    <mergeCell ref="C14:E14"/>
    <mergeCell ref="A2:F2"/>
    <mergeCell ref="B9:E9"/>
    <mergeCell ref="B4:F4"/>
    <mergeCell ref="C7:E7"/>
    <mergeCell ref="C8:E8"/>
  </mergeCells>
  <pageMargins left="0.7" right="0.7" top="0.75" bottom="0.75" header="0.3" footer="0.3"/>
  <pageSetup paperSize="9" scale="6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2021-05-26T15:29:11Z</dcterms:modified>
</cp:coreProperties>
</file>