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Мои документы\Загрузки\"/>
    </mc:Choice>
  </mc:AlternateContent>
  <xr:revisionPtr revIDLastSave="0" documentId="13_ncr:1_{15C01186-4BF1-426B-AA88-A8AB1DC9D7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Наш майданчик" sheetId="1" r:id="rId1"/>
  </sheets>
  <calcPr calcId="181029"/>
</workbook>
</file>

<file path=xl/calcChain.xml><?xml version="1.0" encoding="utf-8"?>
<calcChain xmlns="http://schemas.openxmlformats.org/spreadsheetml/2006/main">
  <c r="D17" i="1" l="1"/>
  <c r="E17" i="1" s="1"/>
  <c r="E16" i="1"/>
  <c r="E15" i="1"/>
  <c r="E14" i="1"/>
  <c r="E9" i="1"/>
  <c r="E8" i="1"/>
  <c r="E7" i="1"/>
  <c r="D14" i="1" s="1"/>
  <c r="E6" i="1"/>
  <c r="E5" i="1"/>
  <c r="E10" i="1" s="1"/>
  <c r="E4" i="1"/>
  <c r="E3" i="1"/>
  <c r="E2" i="1"/>
  <c r="D13" i="1" l="1"/>
  <c r="E13" i="1" s="1"/>
  <c r="E18" i="1" s="1"/>
  <c r="E22" i="1" s="1"/>
</calcChain>
</file>

<file path=xl/sharedStrings.xml><?xml version="1.0" encoding="utf-8"?>
<sst xmlns="http://schemas.openxmlformats.org/spreadsheetml/2006/main" count="34" uniqueCount="34">
  <si>
    <t>№</t>
  </si>
  <si>
    <t>Позиція</t>
  </si>
  <si>
    <t>Кількість, шт</t>
  </si>
  <si>
    <t>Вартість, грн.</t>
  </si>
  <si>
    <t>Сума, грн.</t>
  </si>
  <si>
    <t>Ігровий комплекс</t>
  </si>
  <si>
    <t>https://goida-da.com/ua/catalog/igrove%20obladnannya/igroviy%20kompleks%20dlya%20ditey%20z%20osoblivimo%20potrebami/</t>
  </si>
  <si>
    <t>Ігрове обладнання (goida-da.com)</t>
  </si>
  <si>
    <t>Качеля з можливістю заїзду</t>
  </si>
  <si>
    <t>https://goida-da.com/ua/catalog/igrove%20obladnannya/goydalki-z-mozhlivistyu-zaizdu-na-kolyastsi/</t>
  </si>
  <si>
    <t>Розмір</t>
  </si>
  <si>
    <t>Факт розмір</t>
  </si>
  <si>
    <t>Карусель зі штурвалом</t>
  </si>
  <si>
    <t>https://goida-da.com/ua/catalog/igrove%20obladnannya/karusel-z-shturvalom-dlya-ditey-z-osoblyvymy-potrebamy/</t>
  </si>
  <si>
    <t>21*17,5</t>
  </si>
  <si>
    <t>24*20</t>
  </si>
  <si>
    <t>Інклюзивний ігровий косплекс</t>
  </si>
  <si>
    <t>https://goida-da.com/ua/catalog/igrove%20obladnannya/inklyuzivniy-igroviy-kompleks-dlya-ditey-zi-spetsifichnimi-potrebami/</t>
  </si>
  <si>
    <t>Пісочниця для дітей з особливостями</t>
  </si>
  <si>
    <t>https://goida-da.com/ua/catalog/igrove%20obladnannya/pisochnitsya%20dlya%20ditey%20z%20osoblivimi%20mojlivostyami/</t>
  </si>
  <si>
    <t>Покриття</t>
  </si>
  <si>
    <t>Лавочка звичайна</t>
  </si>
  <si>
    <t>https://goida-da.com/ua/catalog/lavki/lavka%20zi%20spinkoy/</t>
  </si>
  <si>
    <t>Урна</t>
  </si>
  <si>
    <t>https://goida-da.com/ua/catalog/urni/urna%20metaleva/</t>
  </si>
  <si>
    <t>Вартість обладнання</t>
  </si>
  <si>
    <t>Установка обладнання</t>
  </si>
  <si>
    <t>Установка покриття</t>
  </si>
  <si>
    <t>Доставка покриття</t>
  </si>
  <si>
    <t>Демонтаж (орієнтовно)</t>
  </si>
  <si>
    <t>Доставка обладнання</t>
  </si>
  <si>
    <t>Вартість робіт</t>
  </si>
  <si>
    <t>Непередбачувані витрати</t>
  </si>
  <si>
    <t xml:space="preserve">Сума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</si>
</sst>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2" borderId="0" xfId="0" applyFont="1" applyFill="1"/>
    <xf numFmtId="0" fontId="0" fillId="3" borderId="0" xfId="0" applyFont="1" applyFill="1" applyAlignment="1"/>
    <xf numFmtId="0" fontId="1" fillId="4" borderId="0" xfId="0" applyFont="1" applyFill="1" applyAlignment="1"/>
    <xf numFmtId="0" fontId="1" fillId="4" borderId="0" xfId="0" applyFont="1" applyFill="1"/>
    <xf numFmtId="0" fontId="4" fillId="4" borderId="0" xfId="0" applyFont="1" applyFill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ida-da.com/ua/catalog/urni/urna%20metaleva/" TargetMode="External"/><Relationship Id="rId3" Type="http://schemas.openxmlformats.org/officeDocument/2006/relationships/hyperlink" Target="https://goida-da.com/ua/catalog/igrove%20obladnannya/goydalki-z-mozhlivistyu-zaizdu-na-kolyastsi/" TargetMode="External"/><Relationship Id="rId7" Type="http://schemas.openxmlformats.org/officeDocument/2006/relationships/hyperlink" Target="https://goida-da.com/ua/catalog/lavki/lavka%20zi%20spinkoy/" TargetMode="External"/><Relationship Id="rId2" Type="http://schemas.openxmlformats.org/officeDocument/2006/relationships/hyperlink" Target="http://goida-da.com/ua/catalog/igrove%20obladnannya/" TargetMode="External"/><Relationship Id="rId1" Type="http://schemas.openxmlformats.org/officeDocument/2006/relationships/hyperlink" Target="https://goida-da.com/ua/catalog/igrove%20obladnannya/igroviy%20kompleks%20dlya%20ditey%20z%20osoblivimo%20potrebami/" TargetMode="External"/><Relationship Id="rId6" Type="http://schemas.openxmlformats.org/officeDocument/2006/relationships/hyperlink" Target="https://goida-da.com/ua/catalog/igrove%20obladnannya/pisochnitsya%20dlya%20ditey%20z%20osoblivimi%20mojlivostyami/" TargetMode="External"/><Relationship Id="rId5" Type="http://schemas.openxmlformats.org/officeDocument/2006/relationships/hyperlink" Target="https://goida-da.com/ua/catalog/igrove%20obladnannya/inklyuzivniy-igroviy-kompleks-dlya-ditey-zi-spetsifichnimi-potrebami/" TargetMode="External"/><Relationship Id="rId4" Type="http://schemas.openxmlformats.org/officeDocument/2006/relationships/hyperlink" Target="https://goida-da.com/ua/catalog/igrove%20obladnannya/karusel-z-shturvalom-dlya-ditey-z-osoblyvymy-potrebam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2"/>
  <sheetViews>
    <sheetView tabSelected="1" workbookViewId="0">
      <selection activeCell="I17" sqref="I17"/>
    </sheetView>
  </sheetViews>
  <sheetFormatPr defaultColWidth="14.44140625" defaultRowHeight="15.75" customHeight="1" x14ac:dyDescent="0.25"/>
  <cols>
    <col min="1" max="1" width="4.88671875" customWidth="1"/>
    <col min="2" max="2" width="18.88671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9" x14ac:dyDescent="0.25">
      <c r="A2" s="1">
        <v>1</v>
      </c>
      <c r="B2" s="1" t="s">
        <v>5</v>
      </c>
      <c r="C2" s="1">
        <v>1</v>
      </c>
      <c r="D2" s="1">
        <v>115575</v>
      </c>
      <c r="E2" s="2">
        <f t="shared" ref="E2:E9" si="0">C2*D2</f>
        <v>115575</v>
      </c>
      <c r="F2" s="11" t="s">
        <v>6</v>
      </c>
      <c r="H2" s="3" t="s">
        <v>7</v>
      </c>
    </row>
    <row r="3" spans="1:9" x14ac:dyDescent="0.25">
      <c r="A3" s="1">
        <v>2</v>
      </c>
      <c r="B3" s="4" t="s">
        <v>8</v>
      </c>
      <c r="C3" s="1">
        <v>2</v>
      </c>
      <c r="D3" s="1">
        <v>36984</v>
      </c>
      <c r="E3" s="2">
        <f t="shared" si="0"/>
        <v>73968</v>
      </c>
      <c r="F3" s="11" t="s">
        <v>9</v>
      </c>
      <c r="H3" s="1" t="s">
        <v>10</v>
      </c>
      <c r="I3" s="1" t="s">
        <v>11</v>
      </c>
    </row>
    <row r="4" spans="1:9" x14ac:dyDescent="0.25">
      <c r="A4" s="1">
        <v>3</v>
      </c>
      <c r="B4" s="4" t="s">
        <v>12</v>
      </c>
      <c r="C4" s="1">
        <v>1</v>
      </c>
      <c r="D4" s="1">
        <v>55862</v>
      </c>
      <c r="E4" s="2">
        <f t="shared" si="0"/>
        <v>55862</v>
      </c>
      <c r="F4" s="11" t="s">
        <v>13</v>
      </c>
      <c r="H4" s="1" t="s">
        <v>14</v>
      </c>
      <c r="I4" s="1" t="s">
        <v>15</v>
      </c>
    </row>
    <row r="5" spans="1:9" x14ac:dyDescent="0.25">
      <c r="A5" s="1">
        <v>4</v>
      </c>
      <c r="B5" s="4" t="s">
        <v>16</v>
      </c>
      <c r="C5" s="1">
        <v>1</v>
      </c>
      <c r="D5" s="1">
        <v>25668</v>
      </c>
      <c r="E5" s="2">
        <f t="shared" si="0"/>
        <v>25668</v>
      </c>
      <c r="F5" s="11" t="s">
        <v>17</v>
      </c>
    </row>
    <row r="6" spans="1:9" x14ac:dyDescent="0.25">
      <c r="A6" s="1">
        <v>5</v>
      </c>
      <c r="B6" s="1" t="s">
        <v>18</v>
      </c>
      <c r="C6" s="1">
        <v>1</v>
      </c>
      <c r="D6" s="1">
        <v>18216</v>
      </c>
      <c r="E6" s="2">
        <f t="shared" si="0"/>
        <v>18216</v>
      </c>
      <c r="F6" s="11" t="s">
        <v>19</v>
      </c>
    </row>
    <row r="7" spans="1:9" x14ac:dyDescent="0.25">
      <c r="A7" s="1">
        <v>6</v>
      </c>
      <c r="B7" s="1" t="s">
        <v>20</v>
      </c>
      <c r="C7" s="1">
        <v>500</v>
      </c>
      <c r="D7" s="1">
        <v>500</v>
      </c>
      <c r="E7" s="2">
        <f t="shared" si="0"/>
        <v>250000</v>
      </c>
      <c r="F7" s="12"/>
    </row>
    <row r="8" spans="1:9" x14ac:dyDescent="0.25">
      <c r="A8" s="1">
        <v>7</v>
      </c>
      <c r="B8" s="1" t="s">
        <v>21</v>
      </c>
      <c r="C8" s="1">
        <v>4</v>
      </c>
      <c r="D8" s="1">
        <v>6044</v>
      </c>
      <c r="E8" s="2">
        <f t="shared" si="0"/>
        <v>24176</v>
      </c>
      <c r="F8" s="11" t="s">
        <v>22</v>
      </c>
    </row>
    <row r="9" spans="1:9" x14ac:dyDescent="0.25">
      <c r="A9" s="1">
        <v>8</v>
      </c>
      <c r="B9" s="1" t="s">
        <v>23</v>
      </c>
      <c r="C9" s="1">
        <v>4</v>
      </c>
      <c r="D9" s="1">
        <v>1883</v>
      </c>
      <c r="E9" s="2">
        <f t="shared" si="0"/>
        <v>7532</v>
      </c>
      <c r="F9" s="11" t="s">
        <v>24</v>
      </c>
    </row>
    <row r="10" spans="1:9" x14ac:dyDescent="0.25">
      <c r="B10" s="5" t="s">
        <v>25</v>
      </c>
      <c r="C10" s="6"/>
      <c r="D10" s="6"/>
      <c r="E10" s="6">
        <f>SUM(E2:E8)</f>
        <v>563465</v>
      </c>
      <c r="F10" s="12"/>
    </row>
    <row r="13" spans="1:9" x14ac:dyDescent="0.25">
      <c r="A13" s="1">
        <v>10</v>
      </c>
      <c r="B13" s="4" t="s">
        <v>26</v>
      </c>
      <c r="C13" s="1">
        <v>1</v>
      </c>
      <c r="D13" s="2">
        <f>0.25*E10</f>
        <v>140866.25</v>
      </c>
      <c r="E13" s="2">
        <f>C13*D13</f>
        <v>140866.25</v>
      </c>
    </row>
    <row r="14" spans="1:9" x14ac:dyDescent="0.25">
      <c r="A14" s="1">
        <v>11</v>
      </c>
      <c r="B14" s="1" t="s">
        <v>27</v>
      </c>
      <c r="C14" s="1">
        <v>1</v>
      </c>
      <c r="D14" s="1">
        <f>0.3*E7</f>
        <v>75000</v>
      </c>
      <c r="E14" s="1">
        <f>0.3*E7</f>
        <v>75000</v>
      </c>
    </row>
    <row r="15" spans="1:9" x14ac:dyDescent="0.25">
      <c r="A15" s="1">
        <v>12</v>
      </c>
      <c r="B15" s="4" t="s">
        <v>28</v>
      </c>
      <c r="C15" s="1">
        <v>1</v>
      </c>
      <c r="D15" s="1">
        <v>2500</v>
      </c>
      <c r="E15" s="2">
        <f t="shared" ref="E15:E17" si="1">C15*D15</f>
        <v>2500</v>
      </c>
      <c r="F15" s="1"/>
    </row>
    <row r="16" spans="1:9" x14ac:dyDescent="0.25">
      <c r="A16" s="1">
        <v>13</v>
      </c>
      <c r="B16" s="4" t="s">
        <v>29</v>
      </c>
      <c r="C16" s="1">
        <v>1</v>
      </c>
      <c r="D16" s="7">
        <v>50000</v>
      </c>
      <c r="E16" s="2">
        <f t="shared" si="1"/>
        <v>50000</v>
      </c>
    </row>
    <row r="17" spans="1:5" x14ac:dyDescent="0.25">
      <c r="A17" s="1">
        <v>14</v>
      </c>
      <c r="B17" s="4" t="s">
        <v>30</v>
      </c>
      <c r="C17" s="1">
        <v>480</v>
      </c>
      <c r="D17" s="2">
        <f>15</f>
        <v>15</v>
      </c>
      <c r="E17" s="2">
        <f t="shared" si="1"/>
        <v>7200</v>
      </c>
    </row>
    <row r="18" spans="1:5" x14ac:dyDescent="0.25">
      <c r="B18" s="5" t="s">
        <v>31</v>
      </c>
      <c r="C18" s="6"/>
      <c r="D18" s="6"/>
      <c r="E18" s="6">
        <f>SUM(E13:E17)</f>
        <v>275566.25</v>
      </c>
    </row>
    <row r="20" spans="1:5" x14ac:dyDescent="0.25">
      <c r="A20" s="1">
        <v>15</v>
      </c>
      <c r="B20" s="4" t="s">
        <v>32</v>
      </c>
      <c r="C20" s="1">
        <v>1</v>
      </c>
      <c r="E20" s="1">
        <v>31000</v>
      </c>
    </row>
    <row r="22" spans="1:5" x14ac:dyDescent="0.25">
      <c r="B22" s="8" t="s">
        <v>33</v>
      </c>
      <c r="C22" s="9"/>
      <c r="D22" s="9"/>
      <c r="E22" s="10">
        <f>E10+E18+E20</f>
        <v>870031.25</v>
      </c>
    </row>
  </sheetData>
  <hyperlinks>
    <hyperlink ref="F2" r:id="rId1" xr:uid="{00000000-0004-0000-0000-000000000000}"/>
    <hyperlink ref="H2" r:id="rId2" xr:uid="{00000000-0004-0000-0000-000001000000}"/>
    <hyperlink ref="F3" r:id="rId3" xr:uid="{00000000-0004-0000-0000-000002000000}"/>
    <hyperlink ref="F4" r:id="rId4" xr:uid="{00000000-0004-0000-0000-000003000000}"/>
    <hyperlink ref="F5" r:id="rId5" xr:uid="{00000000-0004-0000-0000-000004000000}"/>
    <hyperlink ref="F6" r:id="rId6" xr:uid="{00000000-0004-0000-0000-000005000000}"/>
    <hyperlink ref="F8" r:id="rId7" xr:uid="{00000000-0004-0000-0000-000006000000}"/>
    <hyperlink ref="F9" r:id="rId8" xr:uid="{00000000-0004-0000-00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Наш майданчик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СОФИЯ</cp:lastModifiedBy>
  <dcterms:modified xsi:type="dcterms:W3CDTF">2021-04-24T12:08:48Z</dcterms:modified>
</cp:coreProperties>
</file>