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:\Адміністрація\Проекти 2022\STEARM освіта та облаштування освітнього простору  сш 52\"/>
    </mc:Choice>
  </mc:AlternateContent>
  <xr:revisionPtr revIDLastSave="0" documentId="13_ncr:1_{5D7551D4-E4B7-4A28-B3B6-CA724F3366F8}" xr6:coauthVersionLast="46" xr6:coauthVersionMax="46" xr10:uidLastSave="{00000000-0000-0000-0000-000000000000}"/>
  <bookViews>
    <workbookView xWindow="-120" yWindow="-120" windowWidth="29040" windowHeight="15840" tabRatio="787" activeTab="7" xr2:uid="{00000000-000D-0000-FFFF-FFFF00000000}"/>
  </bookViews>
  <sheets>
    <sheet name="Кошторис" sheetId="1" r:id="rId1"/>
    <sheet name="Мистецтво" sheetId="5" r:id="rId2"/>
    <sheet name="Біологія" sheetId="11" r:id="rId3"/>
    <sheet name="фізика" sheetId="2" r:id="rId4"/>
    <sheet name="хімія" sheetId="13" r:id="rId5"/>
    <sheet name="Захист України" sheetId="17" r:id="rId6"/>
    <sheet name="STEARM лабор" sheetId="12" r:id="rId7"/>
    <sheet name="Комп'ютерна" sheetId="8" r:id="rId8"/>
  </sheets>
  <definedNames>
    <definedName name="tocomparison" localSheetId="7">'Комп''ютерна'!#REF!</definedName>
    <definedName name="towaitlist" localSheetId="7">'Комп''ютерна'!#REF!</definedName>
    <definedName name="users_towishlist" localSheetId="7">'Комп''ютерна'!#REF!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2" l="1"/>
  <c r="E6" i="2"/>
  <c r="E7" i="2"/>
  <c r="E10" i="12" l="1"/>
  <c r="E5" i="2"/>
  <c r="E4" i="2"/>
  <c r="E3" i="2"/>
  <c r="F4" i="8" l="1"/>
  <c r="E46" i="12" l="1"/>
  <c r="E45" i="12"/>
  <c r="E44" i="12"/>
  <c r="E43" i="12"/>
  <c r="E42" i="12"/>
  <c r="E41" i="12"/>
  <c r="E40" i="12"/>
  <c r="E39" i="12"/>
  <c r="E32" i="12"/>
  <c r="E33" i="12"/>
  <c r="E34" i="12"/>
  <c r="E35" i="12"/>
  <c r="E36" i="12"/>
  <c r="E37" i="12"/>
  <c r="E38" i="12"/>
  <c r="E26" i="12"/>
  <c r="E27" i="12"/>
  <c r="E28" i="12"/>
  <c r="E29" i="12"/>
  <c r="E30" i="12"/>
  <c r="E31" i="12"/>
  <c r="E25" i="12"/>
  <c r="E24" i="12"/>
  <c r="E23" i="12"/>
  <c r="E22" i="12"/>
  <c r="E21" i="12"/>
  <c r="E20" i="12"/>
  <c r="F16" i="5" l="1"/>
  <c r="F17" i="5"/>
  <c r="E11" i="11"/>
  <c r="E10" i="11"/>
  <c r="E17" i="12" l="1"/>
  <c r="E18" i="12"/>
  <c r="E19" i="12"/>
  <c r="E16" i="12"/>
  <c r="E15" i="12"/>
  <c r="E14" i="12"/>
  <c r="E13" i="12"/>
  <c r="E12" i="12"/>
  <c r="E11" i="12" l="1"/>
  <c r="E9" i="12" l="1"/>
  <c r="E8" i="12"/>
  <c r="E7" i="12"/>
  <c r="F15" i="5" l="1"/>
  <c r="F9" i="5"/>
  <c r="F10" i="5"/>
  <c r="F11" i="5"/>
  <c r="F12" i="5"/>
  <c r="F13" i="5"/>
  <c r="F14" i="5" l="1"/>
  <c r="F5" i="5"/>
  <c r="F6" i="5"/>
  <c r="F7" i="5"/>
  <c r="F8" i="5"/>
  <c r="E6" i="12" l="1"/>
  <c r="E5" i="12"/>
  <c r="E4" i="12"/>
  <c r="F4" i="5" l="1"/>
  <c r="E5" i="17" l="1"/>
  <c r="E6" i="17"/>
  <c r="E7" i="17"/>
  <c r="E8" i="17"/>
  <c r="E9" i="17"/>
  <c r="E10" i="17"/>
  <c r="E11" i="17"/>
  <c r="E12" i="17"/>
  <c r="E13" i="17"/>
  <c r="E14" i="17"/>
  <c r="E15" i="17"/>
  <c r="E4" i="17"/>
  <c r="E16" i="17"/>
  <c r="E17" i="17" l="1"/>
  <c r="D6" i="1" s="1"/>
  <c r="E3" i="12" l="1"/>
  <c r="E47" i="12" s="1"/>
  <c r="F5" i="8"/>
  <c r="F6" i="8" s="1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F4" i="13"/>
  <c r="F3" i="13"/>
  <c r="E9" i="11"/>
  <c r="E8" i="11"/>
  <c r="E7" i="11"/>
  <c r="E6" i="11"/>
  <c r="E5" i="11"/>
  <c r="E4" i="11"/>
  <c r="E9" i="2"/>
  <c r="E12" i="11" l="1"/>
  <c r="D5" i="1" s="1"/>
  <c r="E12" i="2"/>
  <c r="D4" i="1" s="1"/>
  <c r="D8" i="1"/>
  <c r="D9" i="1"/>
  <c r="F65" i="13"/>
  <c r="D7" i="1" s="1"/>
  <c r="F20" i="5"/>
  <c r="D3" i="1" s="1"/>
  <c r="D11" i="1" l="1"/>
  <c r="D12" i="1"/>
</calcChain>
</file>

<file path=xl/sharedStrings.xml><?xml version="1.0" encoding="utf-8"?>
<sst xmlns="http://schemas.openxmlformats.org/spreadsheetml/2006/main" count="255" uniqueCount="194">
  <si>
    <t>№ п/п</t>
  </si>
  <si>
    <t>Найменування товарів (робіт, послуг)</t>
  </si>
  <si>
    <t>Кількість, од.</t>
  </si>
  <si>
    <t>Ціна за одиницю, грн</t>
  </si>
  <si>
    <t>Вартість, грн</t>
  </si>
  <si>
    <t>Кабінет Біології</t>
  </si>
  <si>
    <t>Кабінет Хімії</t>
  </si>
  <si>
    <t>Сума</t>
  </si>
  <si>
    <t>Фізика</t>
  </si>
  <si>
    <t>шт.</t>
  </si>
  <si>
    <t>Лоток лабораторний PP 340x240x60мм</t>
  </si>
  <si>
    <t>Стакан лабораторний скляний низький СН(Н) - 100мл, ТС  ГОСТ 25336-82</t>
  </si>
  <si>
    <t>Колекція "Каучуки"</t>
  </si>
  <si>
    <t>сума</t>
  </si>
  <si>
    <t>Біологія</t>
  </si>
  <si>
    <t>кол</t>
  </si>
  <si>
    <t>цена грн з ПДВ</t>
  </si>
  <si>
    <t>Сума грн з ПДВ</t>
  </si>
  <si>
    <t>Навчальні колекції</t>
  </si>
  <si>
    <t>Піпетка-дозатор поліпропіленова</t>
  </si>
  <si>
    <t>Колекція "Пластмаси"</t>
  </si>
  <si>
    <t xml:space="preserve"> Колекція "Скло і вироби з нього"</t>
  </si>
  <si>
    <t>Навчальні моделі</t>
  </si>
  <si>
    <t>Комплект моделей атомів для складання молекул (лаб.)</t>
  </si>
  <si>
    <t>Прилади загального призначення</t>
  </si>
  <si>
    <t>Ваги електронні (до 200гр)</t>
  </si>
  <si>
    <t>Електрична плитка</t>
  </si>
  <si>
    <t xml:space="preserve"> Столик підіймальний 150x150мм</t>
  </si>
  <si>
    <t>Штатив лабораторний ШЛ</t>
  </si>
  <si>
    <t>Дошка для сушіння посуду</t>
  </si>
  <si>
    <t>Тримач для пробірок</t>
  </si>
  <si>
    <t>Шпатель</t>
  </si>
  <si>
    <t>Прилади демонстраційні</t>
  </si>
  <si>
    <t>Набір з електролізу демонстраційний</t>
  </si>
  <si>
    <t>Прилади лабораторні</t>
  </si>
  <si>
    <t xml:space="preserve"> Прилад для отримання та збору газів</t>
  </si>
  <si>
    <t xml:space="preserve"> Термометр (-10... +110 ºС)</t>
  </si>
  <si>
    <t>Скляні та пластикові вироби для дослідів</t>
  </si>
  <si>
    <t xml:space="preserve"> Бюретка з краном 100мл</t>
  </si>
  <si>
    <t>Пластина для крапельного аналізу</t>
  </si>
  <si>
    <t>Металеві та порцелянові вироби для дослідів</t>
  </si>
  <si>
    <t>Ложка для спалювання речовин</t>
  </si>
  <si>
    <t>Підставка-тренога</t>
  </si>
  <si>
    <t xml:space="preserve"> Набір йоршів для миття посуду</t>
  </si>
  <si>
    <t>Щипці тигельні</t>
  </si>
  <si>
    <t>Сітка латунна розпилювальна (80х80мм)</t>
  </si>
  <si>
    <t>Чаша випарювальна</t>
  </si>
  <si>
    <t>Посуд хімічний для демонстрації дослідів</t>
  </si>
  <si>
    <t>Посуд для зберігання реактивів 50мл</t>
  </si>
  <si>
    <t>Кран типу К1Х-1</t>
  </si>
  <si>
    <t>к-ть</t>
  </si>
  <si>
    <t>ціна, грн</t>
  </si>
  <si>
    <t>сума, грн</t>
  </si>
  <si>
    <t>NI myRIO</t>
  </si>
  <si>
    <t xml:space="preserve">Набір «Оптика» (США) ( перелік складових у додатковому файлі) - 1 од,
</t>
  </si>
  <si>
    <t>№</t>
  </si>
  <si>
    <t>Вартість, загальна Грн</t>
  </si>
  <si>
    <t>загальна сума</t>
  </si>
  <si>
    <t>Всього</t>
  </si>
  <si>
    <t>Одиниці виміру</t>
  </si>
  <si>
    <t>кількість</t>
  </si>
  <si>
    <t>Ціна за одну одиницю</t>
  </si>
  <si>
    <t xml:space="preserve">Набір №1 Кислоти (4)                                                                                                         Азотная кислота, хч                                                              1л
Ортофосфорная кислота, чда                                         0,5л
Серная кислота, чда 43% р-р (не прекурсор)           1л
Хлористоводородная кислота (соляная кислота ),ч 13% р-р (не прекурсор) 1л
</t>
  </si>
  <si>
    <t xml:space="preserve">шт.
</t>
  </si>
  <si>
    <t xml:space="preserve">     Набір № 3 Гідроксиди (5)                                                                                                                                                  Гидроксид аммония (амиак 25%) NH4OH     0,1л
Гидроксид бария  Ba(OH)2          100 г
Гидроксид кали   KOH                   100 г
Гидроксид кальция  Ca(OH)2    100 г
Гидроксид натрия    NaOH          100 г</t>
  </si>
  <si>
    <t>Набір№5 Метали (8)                                                                                                          Алюминий (гранулы)   Al                                              100 г
Железо восстановленное (порошок)        Fe           50 г
Магний (порошок)     Mg                                                 50 г
Медь (гранулы, опилки)     Cu                                      50 г
Цинк (гранулы)            Zn                                                100 г
Олово (Станум) (гранулы)    Sn                                 100 г
Сера (порошок)     S                                                           50 г
Оксид фосфора (V)   P2O5                                              50 г</t>
  </si>
  <si>
    <t xml:space="preserve">Набір № 8     (1 )                                                                                                                                            Иод      J                     50г
</t>
  </si>
  <si>
    <t>Набір№9 Галоїди               (14)                                                                                                      Хлорид алюминия     AlCl3                              100 г
Хлорид аммония      NH4Cl                              100 г
Хлорид бария              BaCl2                              100 г
Хлорид железа(III)     FeCl3                            100 г
Иодид калия         KI                                             50 г
Хлорид калия      KCl                                          100 г
Хлорид кальция       CaCl2                               100 г
Хлорид лития         LiCl                                         50 г
Хлорид магния      MgCl2                                 100 г
Хлорид меди(II)    CuCl2                                   100 г
Бромид натрия    NaBr                                      100 г
Фторид натрия      NaF                                      100 г
Хлорид натрия      NaCl                                     100 г
Хлорид цинка       ZnCl2                                    100 г</t>
  </si>
  <si>
    <t xml:space="preserve">Набір №10 Сульфати , сульфіди    (14)                                                                               Сульфат алюминия    Al2(SO4)3                            100 г
Сульфат аммония   (NH4)2SO4                              100 г
Сульфат железа (IIІ)   Fe2(SO4)3                          100 г
Сульфат железа (II) 7-водн   FeSO4                    100 г
Сульфат калия     K2SO4                                           100 г
Сульфат кобальта (II)  CoSO4                                100 г
Сульфат магния     MgSO4                                      100 г
Сульфат меди (II) 5-водн.  CuSO4                       100 г
Сульфид натрия    Na2S                                            100 г
Сульфит натрия    Na2SO3                                       100 г
Сульфат натрия   Na2SO4                                        100 г
Гидросульфат натрия   NaHSO3                           100 г
Сульфат никеля     NiSO4                                        100 г
Сульфат цинка      ZnSO4                                         100 г
</t>
  </si>
  <si>
    <t xml:space="preserve">Набір№11 Карбонати    (5)                                                                                                        Карбонат аммониz    (NH4)2CO3                            50 г
Карбонат калия      K2CO3                                         50 г
Гидрокарбонат калия     KHCO3                          100 г
Карбонат натрия б/в      Na2CO3                         100 г
Гидрокарбонат натрия    NaHCO3                      100 г
</t>
  </si>
  <si>
    <t>Набір №12 Фосфати, силікати        (5)                                                                         Гидроортофосфат калиz    K2HPO4                     100 г
Силикат натрия         Na2SiO3                                100 г
Ортофосфат натрия 12-водн.   Na3PO4           100 г
Гидроортофосфат натрия  Na2HPO4                100 г
Дигидроортофосфат натрия   NaH2PO4           100 г</t>
  </si>
  <si>
    <t>Набір№13 Ацетати, роданіди, цианіди         (6)                                                              Ацетат калия      CH3CO2K                                                                                     100г
Гексацианоферроат калия (красная кровяная соль)K₃[Fe(CN)₆]        100г
Гексацианоферрат калия (жёлтая кровяная соль)K4Fe(CN)6·3H2O  100г
Роданид калия (Тиоцианат калия)     KSCN                                                    100г
Ацетат натрия   C2H3NaO2                                                                                    100г
Ацетат свинца (II) (свинец уксуснокислый)  Pb(C2H3O2)2                     100г</t>
  </si>
  <si>
    <t>Набір №14 Сполуки мангану      (3)                                                                                            Оксид марганца (IV)     MnO2                                50 г
Сульфат марганца (II)     MnSO4                           50 г
Хлорид марганца (II)     MnCl2                               50 г</t>
  </si>
  <si>
    <t>Набір№15 Хромати, дихромати        (4)                                                                        Дихромат аммония      (NH4)2Cr2O7                           200 г
Дихромат калия     K2Cr2O7                                            100 г
Хромат калия        K2CrO4                                                100 г
Хлорид хрома (III)     CrCl3                                                100 г</t>
  </si>
  <si>
    <t>Набір №16 Нітрати         (7)                                                                                                            Нитрат алюминия    Al(NO3)3                                    100 г
Нитрат аммония    (NH4)(NO3)                                  100 г
Нитрат калия          KNO3                                               100 г
Нитрат кальция    Ca(NO3)2                                        100 г
Нитрат меди (II)    Cu(NO3)2                                       100 г
Нитрат натрия      NaNO3                                              100 г
Нитрат серебра (чда)    AgNO3                                    20 г</t>
  </si>
  <si>
    <t>Набір№17  Індикатори       (3)                                                                                              Метиловый оранжевый     C14H14N3NaO3S                            20 г
Фенолфталеин        C20H14O4                                                          20 г
Бумага индикаторная универсальная 0-14рН          1уп/100 шт</t>
  </si>
  <si>
    <t>Набір №19 Вуглеводні       (3)                                                                                                          Бензин Калоша                                              0,1 л
Бензол    C6H6                                                0,1 л
Гексан     C6H14                                             0,1 л</t>
  </si>
  <si>
    <t>Набір№20 Оксигеновмісні органічні сполуки        (8)                                                   Глицерин   C3H8O3                                                                   500мл
Бутанол-1 (н-бутиловый спирт)    С4H9OH                     100мл
Изоамиловый спирт   C5H11OH                                          100мл
2-метилпропанол-1 (изобутиловый спирт) C4H10O   100мл
Фенол     C6H6O                                                                            50г
Формальдегид 37% р-р(формалин)     CH2O                   100мл
Этиленгликоль    C2H6O2                                                        100мл
Этилацетат (уксусно-этиловый эфир)   C4H8O2            100мл</t>
  </si>
  <si>
    <t xml:space="preserve">Набір№21 Органічні кислоти      (7)                                                                                         Глицин (аминоуксусная  кислота     NН2СН2COOH          50 г
Бензойная  кислота    C6H5COOH                                            50 г
Муравьиная кислота      HCOOH                                           100 мл
Олеиновая кислотаCH3(CH2)7CH=CH(CH2)7COOH       100 мл
Стеариновая кислота    СН3(CH2)16COOH                           50 г
Уксусная кислота (ледяная)    СН3СООН                          500 мл
Щавелевая кислота, 2-водн    H2C2O4*2H2O                  50 г
</t>
  </si>
  <si>
    <t>Набір№22  Вуглеводи, аміни       (3)                                                                                      Аминобензол (анилин)   С6Н5NН2                                      100 мл
Глюкоза       C6H12O6                                                                   50 г
Сахароза    C12H22O11                                                                50 г</t>
  </si>
  <si>
    <t xml:space="preserve">Лабораторний стакан із PP обємом 500 мл 
Обєм, мл Висота, Н, мм Діаметр, D, мм
500 120 90
</t>
  </si>
  <si>
    <t xml:space="preserve">Лабораторний стакан із PP обємом 250 мл 
Обєм, мл Висота, Н, мм Діаметр, D, мм
250 95 70
</t>
  </si>
  <si>
    <t xml:space="preserve">Лабораторний стакан із PP обємом 100 мл 
Обєм, мл Висота, Н, мм Діаметр, D, мм
100 70 50
</t>
  </si>
  <si>
    <t>Цилиндр мірний 100мл ( ПП)</t>
  </si>
  <si>
    <t xml:space="preserve">Колба конічна плоскодона КН-3
Обєм  - 250мл
Діаметр горла d - 30мм,  ТС 
ГОСТ 25336-82
</t>
  </si>
  <si>
    <t xml:space="preserve">Стакан лабораторний скляний низький СН(Н) - 250мл, ТС
Обєм, мл 250
ГОСТ 25336-82
</t>
  </si>
  <si>
    <t xml:space="preserve">Стакан лабораторний скляний низький СН(Н) - 600мл, ТС
Обєм, мл 600
м ГОСТ 25336-82
</t>
  </si>
  <si>
    <t xml:space="preserve">Воронка лабораторна В-Ø75мм, ТС
Матеріал термостійке скло, ТС
Діаметр, D, мм 75
Діаметр стебля, d, мм 9
Висота, L, мм 75
</t>
  </si>
  <si>
    <t>Модель кристалічної гратки Алмаз</t>
  </si>
  <si>
    <t>НАБІР МІКРОПРЕПАРАТІВ «ЗАГАЛЬНА БІОЛОГІЯ»</t>
  </si>
  <si>
    <t>НАБІР МІКРОПРЕПАРАТІВ «БІОЛОГІЯ 10-11 КЛАСИ»</t>
  </si>
  <si>
    <t>НАБІР МІКРОПРЕПАРАТІВ "БОТАНІКА"</t>
  </si>
  <si>
    <t>НАБІР МІКРОПРЕПАРАТІВ "ЗООЛОГІЯ"</t>
  </si>
  <si>
    <t>НАБІР МІКРОПРЕПАРАТІВ "АНАТОМІЯ"</t>
  </si>
  <si>
    <t>НАБІР МІКРОПРЕПАРАТІВ "БІОЛОГІЯ"</t>
  </si>
  <si>
    <t>Резерв 20%(перевезення , монтаж, додаткове обладання, не передбачені витрати, інфляція)</t>
  </si>
  <si>
    <t>найменування</t>
  </si>
  <si>
    <r>
      <t xml:space="preserve">Набір №4 Оксиди металів (7) </t>
    </r>
    <r>
      <rPr>
        <sz val="1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</t>
    </r>
    <r>
      <rPr>
        <u/>
        <sz val="11"/>
        <rFont val="Calibri"/>
        <family val="2"/>
        <charset val="204"/>
        <scheme val="minor"/>
      </rPr>
      <t>Оксид алюминия Al2O3                         100 г
Оксид бариz      BaO                                   100 г
Оксид железа (III)   Fe2O3                     100 г
Оксид кальция    CaO                                100 г
Оксид магния       MgO                              100 г
Оксид меди (II) порошок  CuO              100 г
Оксид цинка   ZnO                                       100 г</t>
    </r>
  </si>
  <si>
    <t>Ноші медичні</t>
  </si>
  <si>
    <t>Хімія</t>
  </si>
  <si>
    <t>Компас армійський</t>
  </si>
  <si>
    <t>Військова аптечка</t>
  </si>
  <si>
    <t>Навчальна граната РГД-5 ММГ</t>
  </si>
  <si>
    <t>Бронежилет</t>
  </si>
  <si>
    <t>Жилет розвантажувальний</t>
  </si>
  <si>
    <t>Карти топографічні</t>
  </si>
  <si>
    <t>Протипіхотна міна навчальна</t>
  </si>
  <si>
    <t>Протигаз фільтрувальний ГП-5</t>
  </si>
  <si>
    <t>Протигаз фільтрувальний ГП-7</t>
  </si>
  <si>
    <t>Протитанкова міна навчальна</t>
  </si>
  <si>
    <t>Шолом балістичний</t>
  </si>
  <si>
    <t>Пістолет</t>
  </si>
  <si>
    <t>Кабінет Захист України</t>
  </si>
  <si>
    <t>https://idream.com.ua/products/molbert--trenoga-s-reguliruemym-uglom-naklona-monet-15107</t>
  </si>
  <si>
    <t xml:space="preserve">Мольберт </t>
  </si>
  <si>
    <t>Кабінет мистецтва</t>
  </si>
  <si>
    <t>Квадрокоптер RYZE Tello EDU</t>
  </si>
  <si>
    <t>Стакани для води- непроливайка</t>
  </si>
  <si>
    <t xml:space="preserve">Папір Рутенія </t>
  </si>
  <si>
    <t xml:space="preserve">Фарби акварельні Joyko </t>
  </si>
  <si>
    <t xml:space="preserve">Полотно на підрамнику Rosa Gallery </t>
  </si>
  <si>
    <t xml:space="preserve">Фарба масляна </t>
  </si>
  <si>
    <t xml:space="preserve">Пензлик плоский ROSA START </t>
  </si>
  <si>
    <t xml:space="preserve"> Гіпсові фігурки  </t>
  </si>
  <si>
    <t>Пензлик- Rosa Stream круглая 132 к.р</t>
  </si>
  <si>
    <t>Глина гончара (1кг)</t>
  </si>
  <si>
    <t>Набори microBit</t>
  </si>
  <si>
    <t xml:space="preserve">Пластилін скульптурний ГАММА Лiцей </t>
  </si>
  <si>
    <t xml:space="preserve">Скатертина "м'яке скло" Dekores </t>
  </si>
  <si>
    <t>Кабінет Фізики</t>
  </si>
  <si>
    <t>Свердлильний верстат</t>
  </si>
  <si>
    <t>Заточной верстат</t>
  </si>
  <si>
    <t>Базовий набір компонентів для навчання на початкових заняттях "Розумного будинку" на Arduino</t>
  </si>
  <si>
    <t>Аккамулятор до RYZE Tello EDU</t>
  </si>
  <si>
    <t>Зарядний хаб (3 порта) до RYZE Tello EDU</t>
  </si>
  <si>
    <t>STEARM освіта та облаштування освітнього простору  сш 52</t>
  </si>
  <si>
    <t>Творча лабораторія</t>
  </si>
  <si>
    <t>STEАRM лабораторія</t>
  </si>
  <si>
    <t>STEARM лабораторія</t>
  </si>
  <si>
    <t xml:space="preserve">Модуль інтернету речей </t>
  </si>
  <si>
    <t xml:space="preserve">BBC micro:bit </t>
  </si>
  <si>
    <t xml:space="preserve">Плата розширення пінів для BBC micro:bit </t>
  </si>
  <si>
    <t>Модуль дослідження навколишнього середовища для micro:bit </t>
  </si>
  <si>
    <t>Модуль керування розумним будинком Xiaomi Aqara Cube Smart Home Controller</t>
  </si>
  <si>
    <t xml:space="preserve">Розумний патрон для ламп Sonoff SlampherR2 HomeKit </t>
  </si>
  <si>
    <t xml:space="preserve">Розумна розетка Sonoff S55TPF (DE) HomeKit </t>
  </si>
  <si>
    <t xml:space="preserve">Розумна гірлянда one Lounge 100 LED Multicolored 10m  </t>
  </si>
  <si>
    <t>Кабінет "Мистецтва" в складі:</t>
  </si>
  <si>
    <t>Компанія B-Pro</t>
  </si>
  <si>
    <t>м. Київ, вул. Новозабарська, 2/6</t>
  </si>
  <si>
    <r>
      <t>Київстар: </t>
    </r>
    <r>
      <rPr>
        <sz val="11"/>
        <color rgb="FF53565E"/>
        <rFont val="Segoe UI"/>
        <family val="2"/>
        <charset val="204"/>
      </rPr>
      <t>+380 (97) 748-05-98</t>
    </r>
  </si>
  <si>
    <t>Кабінет "Захист України" в складі:</t>
  </si>
  <si>
    <t>Стіл учнівський двомісний з полицею</t>
  </si>
  <si>
    <t>Стілець учнівський</t>
  </si>
  <si>
    <t>A</t>
  </si>
  <si>
    <t>Комп'ютерна техніка</t>
  </si>
  <si>
    <t>шт</t>
  </si>
  <si>
    <t>компл</t>
  </si>
  <si>
    <t xml:space="preserve">Стельова лампа с датчиком руху Xiaomi Yeelight Meteorite Induction LED Ceiling Light Mini </t>
  </si>
  <si>
    <t xml:space="preserve">Розумний вимикач Xiaomi Aqara Smart Wall Switch D1 Apple HomeKi </t>
  </si>
  <si>
    <t xml:space="preserve">Розумний вимикач Aqara Wireless Switch Mini </t>
  </si>
  <si>
    <t xml:space="preserve">NFC мітки oneLounge </t>
  </si>
  <si>
    <t xml:space="preserve">Роутер Huawei AX3 Pro </t>
  </si>
  <si>
    <t xml:space="preserve">Датчик руху Xiaomi Aqara Human Body Sensor </t>
  </si>
  <si>
    <t xml:space="preserve">IP-камера Belkin NetCam </t>
  </si>
  <si>
    <t xml:space="preserve">Програматор Sipeed USB-JTAG/TTL RISC-V Debugger </t>
  </si>
  <si>
    <t xml:space="preserve">Плата розробки Lua WiFi EMW3165  </t>
  </si>
  <si>
    <t>Плата розробки STM32F103C8T6</t>
  </si>
  <si>
    <t xml:space="preserve">Gravity: цифровий PIR датчик руху </t>
  </si>
  <si>
    <t xml:space="preserve">Фотоелектричний датчик рівня води </t>
  </si>
  <si>
    <t>6 DOF акселерометр + гіроскоп MPU-6050</t>
  </si>
  <si>
    <t xml:space="preserve">Барометр BME-280  </t>
  </si>
  <si>
    <t>10 DOF модуль GY</t>
  </si>
  <si>
    <t xml:space="preserve">Waveshare драйвер сервомоторів micro:bit </t>
  </si>
  <si>
    <t xml:space="preserve">Драйвер крокового двигуна LV8729 </t>
  </si>
  <si>
    <t xml:space="preserve">WIFI модуль реле XY-WF36V  </t>
  </si>
  <si>
    <t xml:space="preserve">Модуль 4-канального реле з WIFI ESP8266-01  </t>
  </si>
  <si>
    <t xml:space="preserve">4-канальна система дистанційного керування 433МГц </t>
  </si>
  <si>
    <t xml:space="preserve">1-канальний набір керування 433МГц </t>
  </si>
  <si>
    <t xml:space="preserve">Raspberry Pi 4 8GB </t>
  </si>
  <si>
    <t xml:space="preserve">ABS корпус для Raspberry Pi 4  </t>
  </si>
  <si>
    <t xml:space="preserve">Кроковий двигун 28BYJ-48  </t>
  </si>
  <si>
    <t xml:space="preserve">Драйвер крокового двигуна ULN2003  </t>
  </si>
  <si>
    <t xml:space="preserve">Кроковий двигун NEMA17 KS42STH48-1684A  </t>
  </si>
  <si>
    <t xml:space="preserve">Кабель для крокових двигунів 1м </t>
  </si>
  <si>
    <t>Монітор 23"</t>
  </si>
  <si>
    <t>Осцилограф цифровий</t>
  </si>
  <si>
    <t>Набір для демонстрації механічних явищ: 
кінематики, динаміки Dynamics Cart and Track System</t>
  </si>
  <si>
    <t>Набір лабораторний для вивчення молекулярної 
фізики та термодинаміки</t>
  </si>
  <si>
    <t>Токарный станок по металлу PROXXON FD 150/E 24150</t>
  </si>
  <si>
    <t>Електрика+основи електроніки (базовий набір)</t>
  </si>
  <si>
    <t>Набір важелів</t>
  </si>
  <si>
    <t>Блок живлення лабораторний 0-15V, DC</t>
  </si>
  <si>
    <t xml:space="preserve">Системний блок Intel Core i7-10700F (2.9 — 4.8 ГГц) / RAM 16 ГБ / HDD 2 ТБ + SSD 256 ГБ / nVidia GeForce GTX 1650 Super, 4 ГБ / без ОД / LAN / Wi-Fi / Bluetooth / Windows 10 pro/Mscrosoft office 2019/миша/гарнітура
Intel Core i7-10700F (2.9 — 4.8 ГГц) / RAM 16 ГБ / HDD 2 ТБ + SSD 256 ГБ / nVidia GeForce GTX 1650 Super, 4 ГБ / без ОД / LAN / Wi-Fi / Bluetooth / без ОС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</si>
</sst>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_р_._-;\-* #,##0.00_р_._-;_-* \-??_р_._-;_-@_-"/>
    <numFmt numFmtId="165" formatCode="_-* #,##0.00_₴_-;\-* #,##0.00_₴_-;_-* &quot;-&quot;??_₴_-;_-@_-"/>
  </numFmts>
  <fonts count="52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2"/>
      <color rgb="FF000000"/>
      <name val="Tahoma"/>
      <family val="2"/>
      <charset val="204"/>
    </font>
    <font>
      <u/>
      <sz val="11"/>
      <color rgb="FF0563C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</font>
    <font>
      <b/>
      <sz val="6"/>
      <color rgb="FF000000"/>
      <name val="Tahoma"/>
      <family val="2"/>
      <charset val="204"/>
    </font>
    <font>
      <sz val="8"/>
      <name val="Tahoma"/>
      <family val="2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8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i/>
      <sz val="16"/>
      <color rgb="FF000000"/>
      <name val="Times New Roman"/>
      <family val="1"/>
      <charset val="1"/>
    </font>
    <font>
      <sz val="16"/>
      <color rgb="FF000000"/>
      <name val="Tahoma"/>
      <family val="2"/>
      <charset val="204"/>
    </font>
    <font>
      <b/>
      <sz val="16"/>
      <color rgb="FF000000"/>
      <name val="Tahoma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  <font>
      <b/>
      <sz val="14"/>
      <color rgb="FFFF0000"/>
      <name val="Tahoma"/>
      <family val="2"/>
      <charset val="204"/>
    </font>
    <font>
      <b/>
      <sz val="16"/>
      <color rgb="FFFF0000"/>
      <name val="Calibri"/>
      <family val="2"/>
      <charset val="204"/>
    </font>
    <font>
      <u/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2"/>
      <name val="Calibri"/>
      <family val="2"/>
      <charset val="204"/>
      <scheme val="minor"/>
    </font>
    <font>
      <b/>
      <sz val="14"/>
      <color rgb="FF000000"/>
      <name val="Calibri"/>
      <family val="2"/>
      <charset val="204"/>
    </font>
    <font>
      <u/>
      <sz val="12"/>
      <color rgb="FF0563C1"/>
      <name val="Calibri"/>
      <family val="2"/>
      <charset val="204"/>
    </font>
    <font>
      <sz val="12"/>
      <color rgb="FF333333"/>
      <name val="Segoe UI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4"/>
      <color rgb="FF00B0F0"/>
      <name val="Times New Roman"/>
      <family val="1"/>
      <charset val="204"/>
    </font>
    <font>
      <sz val="12"/>
      <color rgb="FF252A3D"/>
      <name val="Lato"/>
      <family val="2"/>
    </font>
    <font>
      <sz val="11"/>
      <color rgb="FF53565E"/>
      <name val="Segoe UI"/>
      <family val="2"/>
      <charset val="204"/>
    </font>
    <font>
      <b/>
      <sz val="11"/>
      <color rgb="FF53565E"/>
      <name val="Segoe UI"/>
      <family val="2"/>
      <charset val="204"/>
    </font>
    <font>
      <b/>
      <sz val="12"/>
      <color rgb="FFFF0000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00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5" fillId="0" borderId="0" applyBorder="0" applyProtection="0"/>
    <xf numFmtId="164" fontId="11" fillId="0" borderId="0" applyBorder="0" applyProtection="0"/>
    <xf numFmtId="165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6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wrapText="1"/>
    </xf>
    <xf numFmtId="0" fontId="7" fillId="2" borderId="2" xfId="0" applyFont="1" applyFill="1" applyBorder="1" applyAlignment="1">
      <alignment horizontal="center" wrapText="1"/>
    </xf>
    <xf numFmtId="2" fontId="7" fillId="2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2" fontId="3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3" fillId="3" borderId="2" xfId="0" applyFont="1" applyFill="1" applyBorder="1" applyAlignment="1">
      <alignment wrapText="1"/>
    </xf>
    <xf numFmtId="0" fontId="14" fillId="3" borderId="2" xfId="0" applyFont="1" applyFill="1" applyBorder="1" applyAlignment="1">
      <alignment horizontal="center" wrapText="1"/>
    </xf>
    <xf numFmtId="0" fontId="16" fillId="0" borderId="0" xfId="0" applyFont="1" applyAlignment="1">
      <alignment horizontal="center"/>
    </xf>
    <xf numFmtId="2" fontId="14" fillId="0" borderId="2" xfId="0" applyNumberFormat="1" applyFont="1" applyBorder="1" applyAlignment="1">
      <alignment horizontal="right" wrapText="1"/>
    </xf>
    <xf numFmtId="0" fontId="15" fillId="0" borderId="0" xfId="0" applyFont="1"/>
    <xf numFmtId="0" fontId="15" fillId="0" borderId="0" xfId="0" applyFont="1" applyAlignment="1">
      <alignment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justify"/>
    </xf>
    <xf numFmtId="0" fontId="0" fillId="0" borderId="0" xfId="0" applyAlignment="1">
      <alignment horizontal="center" vertical="center"/>
    </xf>
    <xf numFmtId="0" fontId="14" fillId="3" borderId="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165" fontId="15" fillId="0" borderId="2" xfId="3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14" fillId="0" borderId="2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3" fillId="4" borderId="2" xfId="0" applyFont="1" applyFill="1" applyBorder="1" applyAlignment="1">
      <alignment horizontal="left" vertical="top" wrapText="1"/>
    </xf>
    <xf numFmtId="0" fontId="5" fillId="0" borderId="2" xfId="1" applyBorder="1"/>
    <xf numFmtId="0" fontId="17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2" fontId="2" fillId="2" borderId="0" xfId="0" applyNumberFormat="1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2" fontId="15" fillId="0" borderId="0" xfId="0" applyNumberFormat="1" applyFont="1"/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/>
    <xf numFmtId="2" fontId="14" fillId="3" borderId="2" xfId="0" applyNumberFormat="1" applyFont="1" applyFill="1" applyBorder="1" applyAlignment="1">
      <alignment horizontal="center" wrapText="1"/>
    </xf>
    <xf numFmtId="0" fontId="20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8" fillId="0" borderId="2" xfId="0" applyFont="1" applyBorder="1" applyAlignment="1">
      <alignment horizontal="center"/>
    </xf>
    <xf numFmtId="0" fontId="0" fillId="0" borderId="2" xfId="0" applyBorder="1" applyAlignment="1">
      <alignment vertical="top"/>
    </xf>
    <xf numFmtId="0" fontId="14" fillId="0" borderId="3" xfId="0" applyFont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top" wrapText="1"/>
    </xf>
    <xf numFmtId="2" fontId="0" fillId="0" borderId="2" xfId="0" applyNumberFormat="1" applyBorder="1" applyAlignment="1">
      <alignment horizontal="center" vertical="center"/>
    </xf>
    <xf numFmtId="0" fontId="24" fillId="0" borderId="2" xfId="0" applyFont="1" applyBorder="1" applyAlignment="1">
      <alignment horizontal="center" vertical="top"/>
    </xf>
    <xf numFmtId="2" fontId="14" fillId="0" borderId="2" xfId="0" applyNumberFormat="1" applyFont="1" applyBorder="1" applyAlignment="1">
      <alignment horizontal="center" wrapText="1"/>
    </xf>
    <xf numFmtId="2" fontId="18" fillId="3" borderId="2" xfId="0" applyNumberFormat="1" applyFont="1" applyFill="1" applyBorder="1" applyAlignment="1">
      <alignment horizontal="center" vertical="center"/>
    </xf>
    <xf numFmtId="2" fontId="15" fillId="3" borderId="2" xfId="0" applyNumberFormat="1" applyFont="1" applyFill="1" applyBorder="1" applyAlignment="1">
      <alignment horizontal="center" vertical="center"/>
    </xf>
    <xf numFmtId="0" fontId="20" fillId="0" borderId="0" xfId="0" applyFont="1"/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26" fillId="0" borderId="2" xfId="0" applyFont="1" applyBorder="1" applyAlignment="1">
      <alignment vertical="center" wrapText="1"/>
    </xf>
    <xf numFmtId="0" fontId="26" fillId="0" borderId="2" xfId="0" applyFont="1" applyBorder="1" applyAlignment="1">
      <alignment horizontal="center" vertical="center" wrapText="1"/>
    </xf>
    <xf numFmtId="0" fontId="27" fillId="3" borderId="2" xfId="0" applyFont="1" applyFill="1" applyBorder="1" applyAlignment="1">
      <alignment wrapText="1"/>
    </xf>
    <xf numFmtId="2" fontId="28" fillId="3" borderId="2" xfId="0" applyNumberFormat="1" applyFont="1" applyFill="1" applyBorder="1" applyAlignment="1">
      <alignment horizontal="center" vertical="center"/>
    </xf>
    <xf numFmtId="0" fontId="29" fillId="0" borderId="2" xfId="0" applyFont="1" applyBorder="1" applyAlignment="1">
      <alignment vertical="center" wrapText="1"/>
    </xf>
    <xf numFmtId="0" fontId="27" fillId="3" borderId="6" xfId="0" applyFont="1" applyFill="1" applyBorder="1" applyAlignment="1">
      <alignment wrapText="1"/>
    </xf>
    <xf numFmtId="2" fontId="28" fillId="3" borderId="6" xfId="0" applyNumberFormat="1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wrapText="1"/>
    </xf>
    <xf numFmtId="2" fontId="20" fillId="3" borderId="2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wrapText="1"/>
    </xf>
    <xf numFmtId="2" fontId="20" fillId="0" borderId="0" xfId="0" applyNumberFormat="1" applyFont="1" applyAlignment="1">
      <alignment horizontal="center" vertical="center" wrapText="1"/>
    </xf>
    <xf numFmtId="2" fontId="19" fillId="0" borderId="0" xfId="0" applyNumberFormat="1" applyFont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wrapText="1"/>
    </xf>
    <xf numFmtId="2" fontId="31" fillId="5" borderId="0" xfId="0" applyNumberFormat="1" applyFont="1" applyFill="1" applyAlignment="1">
      <alignment horizontal="center"/>
    </xf>
    <xf numFmtId="2" fontId="32" fillId="5" borderId="2" xfId="0" applyNumberFormat="1" applyFont="1" applyFill="1" applyBorder="1" applyAlignment="1">
      <alignment horizontal="center" vertical="center"/>
    </xf>
    <xf numFmtId="0" fontId="33" fillId="5" borderId="0" xfId="0" applyFont="1" applyFill="1" applyAlignment="1">
      <alignment horizontal="center"/>
    </xf>
    <xf numFmtId="0" fontId="32" fillId="5" borderId="2" xfId="0" applyFont="1" applyFill="1" applyBorder="1"/>
    <xf numFmtId="0" fontId="8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3" fontId="25" fillId="0" borderId="2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34" fillId="0" borderId="2" xfId="1" applyFont="1" applyBorder="1" applyAlignment="1">
      <alignment vertical="top" wrapText="1"/>
    </xf>
    <xf numFmtId="0" fontId="35" fillId="0" borderId="2" xfId="0" applyFont="1" applyBorder="1" applyAlignment="1">
      <alignment horizontal="center" vertical="top" wrapText="1"/>
    </xf>
    <xf numFmtId="0" fontId="35" fillId="0" borderId="2" xfId="0" applyFont="1" applyBorder="1" applyAlignment="1">
      <alignment horizontal="center" vertical="top"/>
    </xf>
    <xf numFmtId="0" fontId="34" fillId="0" borderId="2" xfId="1" applyFont="1" applyBorder="1" applyAlignment="1">
      <alignment vertical="top"/>
    </xf>
    <xf numFmtId="0" fontId="34" fillId="0" borderId="0" xfId="1" applyFont="1" applyAlignment="1">
      <alignment vertical="top" wrapText="1"/>
    </xf>
    <xf numFmtId="0" fontId="34" fillId="0" borderId="2" xfId="1" applyFont="1" applyBorder="1"/>
    <xf numFmtId="0" fontId="35" fillId="0" borderId="0" xfId="0" applyFont="1"/>
    <xf numFmtId="0" fontId="39" fillId="0" borderId="2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2" fontId="35" fillId="0" borderId="2" xfId="0" applyNumberFormat="1" applyFont="1" applyBorder="1"/>
    <xf numFmtId="0" fontId="10" fillId="3" borderId="2" xfId="0" applyFont="1" applyFill="1" applyBorder="1" applyAlignment="1">
      <alignment horizontal="center" wrapText="1"/>
    </xf>
    <xf numFmtId="2" fontId="10" fillId="3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wrapText="1"/>
    </xf>
    <xf numFmtId="2" fontId="35" fillId="0" borderId="0" xfId="0" applyNumberFormat="1" applyFont="1"/>
    <xf numFmtId="0" fontId="10" fillId="0" borderId="2" xfId="0" applyFont="1" applyBorder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/>
    <xf numFmtId="2" fontId="30" fillId="5" borderId="2" xfId="0" applyNumberFormat="1" applyFont="1" applyFill="1" applyBorder="1"/>
    <xf numFmtId="0" fontId="18" fillId="3" borderId="2" xfId="0" applyFont="1" applyFill="1" applyBorder="1" applyAlignment="1">
      <alignment horizontal="left" vertical="center"/>
    </xf>
    <xf numFmtId="0" fontId="10" fillId="0" borderId="0" xfId="0" applyFont="1" applyAlignment="1">
      <alignment horizontal="left" wrapText="1"/>
    </xf>
    <xf numFmtId="2" fontId="7" fillId="3" borderId="5" xfId="0" applyNumberFormat="1" applyFont="1" applyFill="1" applyBorder="1" applyAlignment="1">
      <alignment horizontal="center" vertical="center" wrapText="1"/>
    </xf>
    <xf numFmtId="3" fontId="25" fillId="0" borderId="2" xfId="0" applyNumberFormat="1" applyFont="1" applyBorder="1" applyAlignment="1">
      <alignment horizontal="left"/>
    </xf>
    <xf numFmtId="0" fontId="40" fillId="0" borderId="2" xfId="1" applyFont="1" applyBorder="1" applyAlignment="1">
      <alignment vertical="center" wrapText="1"/>
    </xf>
    <xf numFmtId="0" fontId="40" fillId="0" borderId="6" xfId="1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2" fontId="22" fillId="5" borderId="2" xfId="0" applyNumberFormat="1" applyFont="1" applyFill="1" applyBorder="1" applyAlignment="1">
      <alignment horizontal="center" vertical="center" wrapText="1"/>
    </xf>
    <xf numFmtId="2" fontId="23" fillId="5" borderId="2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5" fillId="0" borderId="0" xfId="1"/>
    <xf numFmtId="0" fontId="27" fillId="3" borderId="2" xfId="0" applyFont="1" applyFill="1" applyBorder="1" applyAlignment="1">
      <alignment horizontal="center" wrapText="1"/>
    </xf>
    <xf numFmtId="2" fontId="27" fillId="3" borderId="2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2" fontId="27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7" fillId="0" borderId="2" xfId="0" applyFont="1" applyBorder="1" applyAlignment="1">
      <alignment horizontal="center" vertical="center" wrapText="1"/>
    </xf>
    <xf numFmtId="1" fontId="29" fillId="0" borderId="2" xfId="0" applyNumberFormat="1" applyFont="1" applyBorder="1" applyAlignment="1">
      <alignment horizontal="center" vertical="center" wrapText="1"/>
    </xf>
    <xf numFmtId="1" fontId="27" fillId="3" borderId="2" xfId="0" applyNumberFormat="1" applyFont="1" applyFill="1" applyBorder="1" applyAlignment="1">
      <alignment horizontal="center" wrapText="1"/>
    </xf>
    <xf numFmtId="1" fontId="43" fillId="0" borderId="2" xfId="0" applyNumberFormat="1" applyFont="1" applyBorder="1" applyAlignment="1">
      <alignment horizontal="center"/>
    </xf>
    <xf numFmtId="0" fontId="42" fillId="0" borderId="2" xfId="1" applyFont="1" applyBorder="1"/>
    <xf numFmtId="0" fontId="5" fillId="0" borderId="2" xfId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44" fillId="0" borderId="2" xfId="0" applyFont="1" applyBorder="1"/>
    <xf numFmtId="0" fontId="45" fillId="0" borderId="2" xfId="0" applyFont="1" applyBorder="1" applyAlignment="1">
      <alignment horizontal="center" vertical="center"/>
    </xf>
    <xf numFmtId="0" fontId="46" fillId="0" borderId="2" xfId="0" applyFont="1" applyBorder="1" applyAlignment="1">
      <alignment horizontal="center"/>
    </xf>
    <xf numFmtId="0" fontId="45" fillId="0" borderId="2" xfId="0" applyFont="1" applyBorder="1" applyAlignment="1">
      <alignment horizontal="center" vertical="center" wrapText="1"/>
    </xf>
    <xf numFmtId="0" fontId="45" fillId="2" borderId="2" xfId="0" applyFont="1" applyFill="1" applyBorder="1" applyAlignment="1">
      <alignment horizontal="center" vertical="center" wrapText="1"/>
    </xf>
    <xf numFmtId="0" fontId="45" fillId="6" borderId="2" xfId="0" applyFont="1" applyFill="1" applyBorder="1" applyAlignment="1">
      <alignment horizontal="center" vertical="center"/>
    </xf>
    <xf numFmtId="0" fontId="35" fillId="0" borderId="2" xfId="0" applyFont="1" applyBorder="1"/>
    <xf numFmtId="0" fontId="35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48" fillId="0" borderId="0" xfId="0" applyFont="1" applyAlignment="1">
      <alignment horizontal="center" vertical="center" wrapText="1"/>
    </xf>
    <xf numFmtId="0" fontId="49" fillId="0" borderId="0" xfId="0" applyFont="1"/>
    <xf numFmtId="0" fontId="50" fillId="0" borderId="0" xfId="0" applyFont="1"/>
    <xf numFmtId="0" fontId="5" fillId="0" borderId="6" xfId="1" applyBorder="1"/>
    <xf numFmtId="0" fontId="5" fillId="0" borderId="0" xfId="1" applyAlignment="1">
      <alignment wrapText="1"/>
    </xf>
    <xf numFmtId="2" fontId="7" fillId="2" borderId="5" xfId="0" applyNumberFormat="1" applyFont="1" applyFill="1" applyBorder="1" applyAlignment="1">
      <alignment horizontal="center" vertical="center"/>
    </xf>
    <xf numFmtId="2" fontId="35" fillId="0" borderId="2" xfId="0" applyNumberFormat="1" applyFont="1" applyFill="1" applyBorder="1"/>
    <xf numFmtId="0" fontId="4" fillId="2" borderId="7" xfId="0" applyFont="1" applyFill="1" applyBorder="1" applyAlignment="1">
      <alignment horizontal="center" wrapText="1"/>
    </xf>
    <xf numFmtId="2" fontId="2" fillId="0" borderId="0" xfId="0" applyNumberFormat="1" applyFont="1"/>
    <xf numFmtId="0" fontId="0" fillId="0" borderId="2" xfId="0" applyBorder="1"/>
    <xf numFmtId="43" fontId="0" fillId="0" borderId="2" xfId="4" applyFont="1" applyBorder="1"/>
    <xf numFmtId="0" fontId="0" fillId="0" borderId="2" xfId="0" applyBorder="1" applyAlignment="1">
      <alignment wrapText="1"/>
    </xf>
    <xf numFmtId="0" fontId="47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1" fillId="2" borderId="2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28" fillId="3" borderId="3" xfId="0" applyFont="1" applyFill="1" applyBorder="1" applyAlignment="1">
      <alignment horizontal="center" wrapText="1"/>
    </xf>
    <xf numFmtId="0" fontId="28" fillId="3" borderId="4" xfId="0" applyFont="1" applyFill="1" applyBorder="1" applyAlignment="1">
      <alignment horizontal="center" wrapText="1"/>
    </xf>
    <xf numFmtId="0" fontId="28" fillId="3" borderId="5" xfId="0" applyFont="1" applyFill="1" applyBorder="1" applyAlignment="1">
      <alignment horizontal="center" wrapText="1"/>
    </xf>
    <xf numFmtId="0" fontId="41" fillId="0" borderId="1" xfId="0" applyFont="1" applyBorder="1" applyAlignment="1">
      <alignment horizontal="center"/>
    </xf>
    <xf numFmtId="0" fontId="51" fillId="3" borderId="3" xfId="0" applyFont="1" applyFill="1" applyBorder="1" applyAlignment="1">
      <alignment horizontal="left" wrapText="1"/>
    </xf>
    <xf numFmtId="0" fontId="51" fillId="3" borderId="4" xfId="0" applyFont="1" applyFill="1" applyBorder="1" applyAlignment="1">
      <alignment horizontal="left" wrapText="1"/>
    </xf>
    <xf numFmtId="0" fontId="51" fillId="3" borderId="5" xfId="0" applyFont="1" applyFill="1" applyBorder="1" applyAlignment="1">
      <alignment horizontal="left" wrapText="1"/>
    </xf>
    <xf numFmtId="0" fontId="38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</cellXfs>
  <cellStyles count="5">
    <cellStyle name="Гіперпосилання" xfId="1" builtinId="8"/>
    <cellStyle name="Звичайний" xfId="0" builtinId="0"/>
    <cellStyle name="Текст пояснення" xfId="2" builtinId="53" customBuiltin="1"/>
    <cellStyle name="Финансовый 2" xfId="3" xr:uid="{00000000-0005-0000-0000-000003000000}"/>
    <cellStyle name="Фінансовий" xfId="4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C4669"/>
      <rgbColor rgb="FF339966"/>
      <rgbColor rgb="FF111111"/>
      <rgbColor rgb="FF333300"/>
      <rgbColor rgb="FF993300"/>
      <rgbColor rgb="FF993366"/>
      <rgbColor rgb="FF333399"/>
      <rgbColor rgb="FF21252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office-prestige.com.ua/bumaga-dlja-akvareli-a3-150-g-m2-trek-papka-20-listov-rutenija-032737.html" TargetMode="External"/><Relationship Id="rId13" Type="http://schemas.openxmlformats.org/officeDocument/2006/relationships/hyperlink" Target="https://promin-osvita.com.ua/products/stil-uchnivskij-dvomisnij-" TargetMode="External"/><Relationship Id="rId3" Type="http://schemas.openxmlformats.org/officeDocument/2006/relationships/hyperlink" Target="https://office-prestige.com.ua/kraski-akvarel-nye-joyko-nabor-12cv-v-kjuvetah-kist-s-rezervuarom-wc-2000.html" TargetMode="External"/><Relationship Id="rId7" Type="http://schemas.openxmlformats.org/officeDocument/2006/relationships/hyperlink" Target="https://epicentrk.ua/shop/stakan-neprolivayka-dvoynoy-siniy.html?ssh=new&amp;gclid=CjwKCAjwjbCDBhAwEiwAiudBy_sWtR4hRDRkDJ953fVwlKj4EdSOhfr0ipsp74j0_jDQvBSt796g_hoCsHYQAvD_BwE" TargetMode="External"/><Relationship Id="rId12" Type="http://schemas.openxmlformats.org/officeDocument/2006/relationships/hyperlink" Target="https://mahik.ua/ua/p1150353521-penzlik-hudozh-rosa.html" TargetMode="External"/><Relationship Id="rId2" Type="http://schemas.openxmlformats.org/officeDocument/2006/relationships/hyperlink" Target="https://office-prestige.com.ua/ajax/index/options/product_id/15711/" TargetMode="External"/><Relationship Id="rId1" Type="http://schemas.openxmlformats.org/officeDocument/2006/relationships/hyperlink" Target="https://idream.com.ua/products/molbert-nastolnyj-s-reguliruemym-uglom-naklona-tm-31-holst-do-47-sm" TargetMode="External"/><Relationship Id="rId6" Type="http://schemas.openxmlformats.org/officeDocument/2006/relationships/hyperlink" Target="https://idream.com.ua/products/molbert--trenoga-s-reguliruemym-uglom-naklona-monet-15107" TargetMode="External"/><Relationship Id="rId11" Type="http://schemas.openxmlformats.org/officeDocument/2006/relationships/hyperlink" Target="https://office-prestige.com.ua/kist-rosa-stream-sintetika-kruglaja-132-k-r.html?gclid=Cj0KCQjwsLWDBhCmARIsAPSL3_0gwMDHdw-T1CVD5LmuuiDAcAvRnhG1o-EXEq2uKRJDmEN8mTBaTeUaAkdBEALw_wcB" TargetMode="External"/><Relationship Id="rId5" Type="http://schemas.openxmlformats.org/officeDocument/2006/relationships/hyperlink" Target="https://rozetka.com.ua/ua/164435720/p164435720/?gclid=CjwKCAjwjbCDBhAwEiwAiudByxCOMNPatJX1rBOZfTsAqF4UOtNdVA2O345k3jLOhz3Z5w3a41_3uhoCqp8QAvD_BwE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https://idream.com.ua/products/52241012?gclid=Cj0KCQjwsLWDBhCmARIsAPSL3_3VKTeKGnQgBRzD_E1EFY4ovbSuj0ft_CpVk5jNYGkssteSD9mHQeoaAtA9EALw_wcB" TargetMode="External"/><Relationship Id="rId4" Type="http://schemas.openxmlformats.org/officeDocument/2006/relationships/hyperlink" Target="https://nitava.com.ua/product-category/gipsovye-figury/geometricheskie-figury/" TargetMode="External"/><Relationship Id="rId9" Type="http://schemas.openxmlformats.org/officeDocument/2006/relationships/hyperlink" Target="https://office-prestige.com.ua/tvorchestvo-i-hobby/skulptura-goncharnoe-delo/plastilin-skulptura.html?gclid=Cj0KCQjwsLWDBhCmARIsAPSL3_3kMtVeZYPjXijlFiD0Z7yLVUGyZ9loUy16AcTZGFW3elYUOm52laYaAsnWEALw_wcB" TargetMode="External"/><Relationship Id="rId14" Type="http://schemas.openxmlformats.org/officeDocument/2006/relationships/hyperlink" Target="https://promin-osvita.com.ua/products/stilets-uchnivskij-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romin-osvita.com.ua/products/stilets-uchnivskij-" TargetMode="External"/><Relationship Id="rId3" Type="http://schemas.openxmlformats.org/officeDocument/2006/relationships/hyperlink" Target="https://elizlabs.com.ua/ua/produkti/biologiya/mikropreparati/nabir-mikropreparativ-zagalna-biologiya" TargetMode="External"/><Relationship Id="rId7" Type="http://schemas.openxmlformats.org/officeDocument/2006/relationships/hyperlink" Target="https://promin-osvita.com.ua/products/stil-uchnivskij-dvomisnij-" TargetMode="External"/><Relationship Id="rId2" Type="http://schemas.openxmlformats.org/officeDocument/2006/relationships/hyperlink" Target="https://elizlabs.com.ua/ua/produkti/biologiya/mikropreparati/nabir-mikropreparativ-zagalna-biologiya" TargetMode="External"/><Relationship Id="rId1" Type="http://schemas.openxmlformats.org/officeDocument/2006/relationships/hyperlink" Target="https://elizlabs.com.ua/ua/produkti/biologiya/mikropreparati/nabir-mikropreparativ-zagalna-biologiya" TargetMode="External"/><Relationship Id="rId6" Type="http://schemas.openxmlformats.org/officeDocument/2006/relationships/hyperlink" Target="https://elizlabs.com.ua/ua/produkti/biologiya/mikropreparati/nabir-mikropreparativ-zagalna-biologiya" TargetMode="External"/><Relationship Id="rId5" Type="http://schemas.openxmlformats.org/officeDocument/2006/relationships/hyperlink" Target="https://elizlabs.com.ua/ua/produkti/biologiya/mikropreparati/nabir-mikropreparativ-zagalna-biologiya" TargetMode="External"/><Relationship Id="rId4" Type="http://schemas.openxmlformats.org/officeDocument/2006/relationships/hyperlink" Target="https://elizlabs.com.ua/ua/produkti/biologiya/mikropreparati/nabir-mikropreparativ-zagalna-biologiya" TargetMode="External"/><Relationship Id="rId9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ukrdidac.com.ua/katalog/sec/2/tid/11498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kvalitet.com.ua/page/5/" TargetMode="External"/><Relationship Id="rId1" Type="http://schemas.openxmlformats.org/officeDocument/2006/relationships/hyperlink" Target="https://www.kvalitet.com.ua/page/5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b-pro.com.ua/katalog/zahist-vitchizni/protigaz-filtruvalnij-gp-5" TargetMode="External"/><Relationship Id="rId13" Type="http://schemas.openxmlformats.org/officeDocument/2006/relationships/hyperlink" Target="https://b-pro.com.ua/katalog/zahist-vitchizni/karti-topografichni" TargetMode="External"/><Relationship Id="rId3" Type="http://schemas.openxmlformats.org/officeDocument/2006/relationships/hyperlink" Target="https://b-pro.com.ua/katalog/zahist-vitchizni/vijskova-aptechka" TargetMode="External"/><Relationship Id="rId7" Type="http://schemas.openxmlformats.org/officeDocument/2006/relationships/hyperlink" Target="https://b-pro.com.ua/katalog/zahist-vitchizni/protipihotna-mina-navchalna" TargetMode="External"/><Relationship Id="rId12" Type="http://schemas.openxmlformats.org/officeDocument/2006/relationships/hyperlink" Target="https://b-pro.com.ua/katalog/zahist-vitchizni/pistolet" TargetMode="External"/><Relationship Id="rId2" Type="http://schemas.openxmlformats.org/officeDocument/2006/relationships/hyperlink" Target="https://b-pro.com.ua/katalog/zahist-vitchizni/kompas-armijskij" TargetMode="External"/><Relationship Id="rId1" Type="http://schemas.openxmlformats.org/officeDocument/2006/relationships/hyperlink" Target="https://medapparatura.in.ua/p745168765-nosilki-1a10.html" TargetMode="External"/><Relationship Id="rId6" Type="http://schemas.openxmlformats.org/officeDocument/2006/relationships/hyperlink" Target="https://b-pro.com.ua/katalog/zahist-vitchizni/zhilet-rozvantazhuvalnij" TargetMode="External"/><Relationship Id="rId11" Type="http://schemas.openxmlformats.org/officeDocument/2006/relationships/hyperlink" Target="https://b-pro.com.ua/katalog/zahist-vitchizni/sholom-balistichnij" TargetMode="External"/><Relationship Id="rId5" Type="http://schemas.openxmlformats.org/officeDocument/2006/relationships/hyperlink" Target="https://b-pro.com.ua/katalog/zahist-vitchizni/bronezhilet" TargetMode="External"/><Relationship Id="rId10" Type="http://schemas.openxmlformats.org/officeDocument/2006/relationships/hyperlink" Target="https://b-pro.com.ua/katalog/zahist-vitchizni/protitankova-mina-navchalna" TargetMode="External"/><Relationship Id="rId4" Type="http://schemas.openxmlformats.org/officeDocument/2006/relationships/hyperlink" Target="https://b-pro.com.ua/katalog/zahist-vitchizni/navchalna-granata-rgd-5-mmg" TargetMode="External"/><Relationship Id="rId9" Type="http://schemas.openxmlformats.org/officeDocument/2006/relationships/hyperlink" Target="https://b-pro.com.ua/katalog/zahist-vitchizni/protigaz-filtruvalnij-gp-7" TargetMode="External"/><Relationship Id="rId1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uamper.com/%D0%A2%D0%B5%D1%85%D0%BD%D0%BE%D0%9D%D1%96%D0%BD%D0%B4%D0%B7%D1%8F%D0%BC/Micro:Bit/%D0%A3%D1%87%D0%B5%D0%B1%D0%BD%D1%8B%D0%B9-%D0%BC%D0%B8%D0%BA%D1%80%D0%BE%D0%BA%D0%BE%D0%BC%D0%BF%D1%8C%D1%8E%D1%82%D0%B5%D1%80-BBC-micro:bit-%D0%B4%D0%25B" TargetMode="External"/><Relationship Id="rId13" Type="http://schemas.openxmlformats.org/officeDocument/2006/relationships/hyperlink" Target="https://worldofgadgets.com.ua/vodonepronitsaemaya-umnaya-wi-fi-rozetka-sonoff-s55tpf-de-homekit-kupit/" TargetMode="External"/><Relationship Id="rId3" Type="http://schemas.openxmlformats.org/officeDocument/2006/relationships/hyperlink" Target="https://flytechnology.ua/ru/akkumulyator-dlya-tello" TargetMode="External"/><Relationship Id="rId7" Type="http://schemas.openxmlformats.org/officeDocument/2006/relationships/hyperlink" Target="https://uamper.com/%D0%9C%D0%BE%D0%B4%D1%83%D0%BB%D0%B8/%D0%91%D0%B5%D0%B7%D0%B4%D1%80%D0%BE%D1%82%D0%BE%D0%B2%D1%96/WiFi/%D0%9C%D0%BE%D0%B4%D1%83%D0%BB%D1%8C-%D0%B8%D0%BD%D1%82%D0%B5%D1%80%D0%BD%D0%B5%D1%82%D0%B0-%D0%B2%D0%B5%D1%89%D0%B5%D0%B9-WiFi-IoT" TargetMode="External"/><Relationship Id="rId12" Type="http://schemas.openxmlformats.org/officeDocument/2006/relationships/hyperlink" Target="https://worldofgadgets.com.ua/patron-dlya-lampochki-sonoff-slampherr2-homekit-kupit/" TargetMode="External"/><Relationship Id="rId2" Type="http://schemas.openxmlformats.org/officeDocument/2006/relationships/hyperlink" Target="https://dji-kyiv.com/ua/kvadrokopter-ryze-tello-edu/" TargetMode="External"/><Relationship Id="rId16" Type="http://schemas.openxmlformats.org/officeDocument/2006/relationships/printerSettings" Target="../printerSettings/printerSettings7.bin"/><Relationship Id="rId1" Type="http://schemas.openxmlformats.org/officeDocument/2006/relationships/hyperlink" Target="http://www.ni.com/ru-ru/shop/engineering-education/portable-student-devices/myrio-student-embedded-device/what-is-myrio.html" TargetMode="External"/><Relationship Id="rId6" Type="http://schemas.openxmlformats.org/officeDocument/2006/relationships/hyperlink" Target="https://www.robo.house/uk/kursy-rozumnyy-budynok-i-mikrokontrolery-dlya-doroslykh/" TargetMode="External"/><Relationship Id="rId11" Type="http://schemas.openxmlformats.org/officeDocument/2006/relationships/hyperlink" Target="https://worldofgadgets.com.ua/modul-upravleniya-umnym-domom-xiaomi-aqara-cube-smart-home-controller-kupit/" TargetMode="External"/><Relationship Id="rId5" Type="http://schemas.openxmlformats.org/officeDocument/2006/relationships/hyperlink" Target="https://eurotools.ua/34892-sverlilnyy-stanok-fdb-maschinen-drilling-13-50?gclid=CjwKCAjw07qDBhBxEiwA6pPbHt756ZBZZHx-jiKUCO37Lk3LzChE5w2NHCAr-zzSLq_fVNfjO1KuBxoCS4UQAvD_BwE" TargetMode="External"/><Relationship Id="rId15" Type="http://schemas.openxmlformats.org/officeDocument/2006/relationships/hyperlink" Target="https://eurotools.ua/33452-tokarnyy-stanok-po-metallu-proxxon-fd-150-e?gclid=CjwKCAjwnPOEBhA0EiwA609ReW0-Ppw9yUYoomHWRQ7X-G9DzUq0LA3K4c6Kd4uWM2N6DkeO8werWRoC_UUQAvD_BwE" TargetMode="External"/><Relationship Id="rId10" Type="http://schemas.openxmlformats.org/officeDocument/2006/relationships/hyperlink" Target="https://uamper.com/%D0%A2%D0%B5%D1%85%D0%BD%D0%BE%D0%9D%D1%96%D0%BD%D0%B4%D0%B7%D1%8F%D0%BC/Micro:Bit/%D0%9C%D0%BE%D0%B4%D1%83%D0%BB%D1%8C-%D0%B8%D1%81%D1%81%D0%BB%D0%B5%D0%B4%D0%BE%D0%B2%D0%B0%D0%BD%D0%B8%D1%8F-%D0%BE%D0%BA%D1%80%D1%83%D0%B6%D0%B0%D1%8E%25" TargetMode="External"/><Relationship Id="rId4" Type="http://schemas.openxmlformats.org/officeDocument/2006/relationships/hyperlink" Target="https://eurotools.ua/11196-zatochnoy-stanok-holzkraft-nts-200?gclid=CjwKCAjw07qDBhBxEiwA6pPbHgyvazj5HtK4RFursxfSB_iuc1Qna1H6CbgKoH1DvzPG5fjfllckHhoCl8IQAvD_BwE" TargetMode="External"/><Relationship Id="rId9" Type="http://schemas.openxmlformats.org/officeDocument/2006/relationships/hyperlink" Target="https://uamper.com/%D0%A2%D0%B5%D1%85%D0%BD%D0%BE%D0%9D%D1%96%D0%BD%D0%B4%D0%B7%D1%8F%D0%BC/Micro:Bit/%D0%9F%D0%BB%D0%B0%D1%82%D0%B0-%D1%80%D0%B0%D1%81%D1%88%D0%B8%D1%80%D0%B5%D0%BD%D0%B8%D1%8F-%D0%BF%D0%B8%D0%BD%D0%BE%D0%B2-%D0%B4%D0%BB%D1%8F-BBC-micro:b" TargetMode="External"/><Relationship Id="rId14" Type="http://schemas.openxmlformats.org/officeDocument/2006/relationships/hyperlink" Target="https://worldofgadgets.com.ua/umnaya-svetodiodnaya-girlyanda-onelounge-100-led-multicolored-10m-kupit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hotline.ua/computer-noutbuki-netbuki/lenovo-legion-y540-17-81q4cto1ww-12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3"/>
  <sheetViews>
    <sheetView zoomScale="145" zoomScaleNormal="145" workbookViewId="0">
      <selection activeCell="B4" sqref="B4"/>
    </sheetView>
  </sheetViews>
  <sheetFormatPr defaultRowHeight="15"/>
  <cols>
    <col min="1" max="1" width="5.140625" style="1" customWidth="1"/>
    <col min="2" max="2" width="54.140625" style="2" customWidth="1"/>
    <col min="3" max="3" width="16.5703125" style="3" customWidth="1"/>
    <col min="4" max="4" width="20.42578125" style="4" customWidth="1"/>
    <col min="5" max="1024" width="9.140625" style="1" customWidth="1"/>
  </cols>
  <sheetData>
    <row r="1" spans="1:6" ht="32.25" customHeight="1">
      <c r="A1" s="149" t="s">
        <v>135</v>
      </c>
      <c r="B1" s="149"/>
      <c r="C1" s="149"/>
      <c r="D1" s="149"/>
    </row>
    <row r="2" spans="1:6" ht="19.5" customHeight="1">
      <c r="A2" s="6" t="s">
        <v>0</v>
      </c>
      <c r="B2" s="6" t="s">
        <v>1</v>
      </c>
      <c r="C2" s="6" t="s">
        <v>2</v>
      </c>
      <c r="D2" s="6" t="s">
        <v>4</v>
      </c>
    </row>
    <row r="3" spans="1:6" ht="15.75">
      <c r="A3" s="7">
        <v>1</v>
      </c>
      <c r="B3" s="115" t="s">
        <v>115</v>
      </c>
      <c r="C3" s="9">
        <v>1</v>
      </c>
      <c r="D3" s="106">
        <f>Мистецтво!F20</f>
        <v>68950</v>
      </c>
    </row>
    <row r="4" spans="1:6" ht="15.75">
      <c r="A4" s="7">
        <v>2</v>
      </c>
      <c r="B4" s="38" t="s">
        <v>129</v>
      </c>
      <c r="C4" s="9">
        <v>1</v>
      </c>
      <c r="D4" s="10">
        <f>фізика!E12</f>
        <v>132184</v>
      </c>
    </row>
    <row r="5" spans="1:6" ht="15.75">
      <c r="A5" s="7">
        <v>3</v>
      </c>
      <c r="B5" s="38" t="s">
        <v>5</v>
      </c>
      <c r="C5" s="9">
        <v>1</v>
      </c>
      <c r="D5" s="10">
        <f>Біологія!E12</f>
        <v>51096</v>
      </c>
    </row>
    <row r="6" spans="1:6" ht="15.75">
      <c r="A6" s="7">
        <v>4</v>
      </c>
      <c r="B6" s="38" t="s">
        <v>112</v>
      </c>
      <c r="C6" s="9">
        <v>1</v>
      </c>
      <c r="D6" s="10">
        <f>'Захист України'!E17</f>
        <v>48022</v>
      </c>
    </row>
    <row r="7" spans="1:6" ht="15.75">
      <c r="A7" s="7">
        <v>5</v>
      </c>
      <c r="B7" s="38" t="s">
        <v>6</v>
      </c>
      <c r="C7" s="9">
        <v>1</v>
      </c>
      <c r="D7" s="10">
        <f>хімія!F65</f>
        <v>77432</v>
      </c>
    </row>
    <row r="8" spans="1:6" ht="15.75">
      <c r="A8" s="7">
        <v>6</v>
      </c>
      <c r="B8" s="38" t="s">
        <v>155</v>
      </c>
      <c r="C8" s="9">
        <v>1</v>
      </c>
      <c r="D8" s="10">
        <f>'Комп''ютерна'!F6</f>
        <v>215000</v>
      </c>
    </row>
    <row r="9" spans="1:6" ht="15.75">
      <c r="A9" s="7">
        <v>7</v>
      </c>
      <c r="B9" s="38" t="s">
        <v>138</v>
      </c>
      <c r="C9" s="9">
        <v>1</v>
      </c>
      <c r="D9" s="10">
        <f>'STEARM лабор'!E47</f>
        <v>241024</v>
      </c>
    </row>
    <row r="10" spans="1:6" ht="15.75">
      <c r="A10" s="7"/>
      <c r="B10" s="38"/>
      <c r="C10" s="9"/>
      <c r="D10" s="142"/>
    </row>
    <row r="11" spans="1:6" ht="31.5" customHeight="1">
      <c r="A11" s="13"/>
      <c r="B11" s="8" t="s">
        <v>95</v>
      </c>
      <c r="C11" s="14"/>
      <c r="D11" s="76">
        <f>SUM(D3:D9)*0.2+6.4</f>
        <v>166748</v>
      </c>
    </row>
    <row r="12" spans="1:6" ht="27.75" customHeight="1">
      <c r="B12" s="110"/>
      <c r="C12" s="111" t="s">
        <v>7</v>
      </c>
      <c r="D12" s="112">
        <f>SUM(D3:D11)</f>
        <v>1000456</v>
      </c>
      <c r="F12" s="145"/>
    </row>
    <row r="13" spans="1:6" ht="24.75" customHeight="1">
      <c r="D13" s="5"/>
    </row>
  </sheetData>
  <mergeCells count="1">
    <mergeCell ref="A1:D1"/>
  </mergeCells>
  <hyperlinks>
    <hyperlink ref="B4" location="фізика!A1" display="КабінетФізики" xr:uid="{00000000-0004-0000-0000-000000000000}"/>
    <hyperlink ref="B5" location="Біологія!A1" display="Кабінет Біології" xr:uid="{00000000-0004-0000-0000-000001000000}"/>
    <hyperlink ref="B7" location="хімія!A1" display="Кабінет Хімії" xr:uid="{00000000-0004-0000-0000-000002000000}"/>
    <hyperlink ref="B8" location="Англ.мова!A1" display="Кабінет Англ.мови" xr:uid="{00000000-0004-0000-0000-000003000000}"/>
    <hyperlink ref="B9" location="'STEM лабор'!A1" display="STEM лабораторія" xr:uid="{00000000-0004-0000-0000-000004000000}"/>
    <hyperlink ref="B6" location="'Захист України'!A1" display="Кабінет Захист України" xr:uid="{00000000-0004-0000-0000-000005000000}"/>
    <hyperlink ref="B3" location="Мистецтво!A1" display="Кабінет мистецтва" xr:uid="{00000000-0004-0000-0000-000006000000}"/>
  </hyperlinks>
  <pageMargins left="0" right="0" top="0" bottom="0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30"/>
  <sheetViews>
    <sheetView zoomScale="115" zoomScaleNormal="115" workbookViewId="0">
      <selection activeCell="B7" sqref="B7"/>
    </sheetView>
  </sheetViews>
  <sheetFormatPr defaultRowHeight="15"/>
  <cols>
    <col min="1" max="1" width="4.42578125" style="1" customWidth="1"/>
    <col min="2" max="2" width="59" style="2" customWidth="1"/>
    <col min="3" max="3" width="4" style="3" customWidth="1"/>
    <col min="4" max="4" width="13.140625" style="4" customWidth="1"/>
    <col min="5" max="5" width="11.28515625" style="5" customWidth="1"/>
    <col min="6" max="6" width="11.7109375" style="5" customWidth="1"/>
    <col min="7" max="7" width="48.85546875" style="1" customWidth="1"/>
    <col min="8" max="1025" width="9.140625" style="1" customWidth="1"/>
  </cols>
  <sheetData>
    <row r="1" spans="1:7" customFormat="1">
      <c r="A1" s="152" t="s">
        <v>136</v>
      </c>
      <c r="B1" s="152"/>
      <c r="C1" s="152"/>
      <c r="D1" s="152"/>
      <c r="E1" s="152"/>
      <c r="F1" s="82"/>
      <c r="G1" s="1"/>
    </row>
    <row r="2" spans="1:7" customFormat="1" ht="28.5" customHeight="1">
      <c r="A2" s="15" t="s">
        <v>0</v>
      </c>
      <c r="B2" s="15" t="s">
        <v>1</v>
      </c>
      <c r="C2" s="16" t="s">
        <v>2</v>
      </c>
      <c r="D2" s="4"/>
      <c r="E2" s="16" t="s">
        <v>3</v>
      </c>
      <c r="F2" s="16" t="s">
        <v>56</v>
      </c>
      <c r="G2" s="1"/>
    </row>
    <row r="3" spans="1:7" customFormat="1" ht="15.75" customHeight="1">
      <c r="A3" s="153" t="s">
        <v>147</v>
      </c>
      <c r="B3" s="153"/>
      <c r="C3" s="153"/>
      <c r="D3" s="153"/>
      <c r="E3" s="153"/>
      <c r="F3" s="9"/>
      <c r="G3" s="1"/>
    </row>
    <row r="4" spans="1:7" customFormat="1" ht="22.5" customHeight="1">
      <c r="A4" s="127">
        <v>1</v>
      </c>
      <c r="B4" s="38" t="s">
        <v>114</v>
      </c>
      <c r="C4" s="129">
        <v>15</v>
      </c>
      <c r="D4" s="12" t="s">
        <v>156</v>
      </c>
      <c r="E4" s="130">
        <v>250</v>
      </c>
      <c r="F4" s="131">
        <f t="shared" ref="F4:F17" si="0">C4*E4</f>
        <v>3750</v>
      </c>
      <c r="G4" s="115" t="s">
        <v>113</v>
      </c>
    </row>
    <row r="5" spans="1:7" customFormat="1" ht="20.25" customHeight="1">
      <c r="A5" s="127">
        <v>2</v>
      </c>
      <c r="B5" s="38" t="s">
        <v>117</v>
      </c>
      <c r="C5" s="129">
        <v>30</v>
      </c>
      <c r="D5" s="12" t="s">
        <v>156</v>
      </c>
      <c r="E5" s="131">
        <v>13</v>
      </c>
      <c r="F5" s="131">
        <f t="shared" si="0"/>
        <v>390</v>
      </c>
      <c r="G5" s="1"/>
    </row>
    <row r="6" spans="1:7" customFormat="1" ht="20.25" customHeight="1">
      <c r="A6" s="136">
        <v>3</v>
      </c>
      <c r="B6" s="38" t="s">
        <v>118</v>
      </c>
      <c r="C6" s="129">
        <v>50</v>
      </c>
      <c r="D6" s="12" t="s">
        <v>156</v>
      </c>
      <c r="E6" s="131">
        <v>78</v>
      </c>
      <c r="F6" s="131">
        <f t="shared" si="0"/>
        <v>3900</v>
      </c>
      <c r="G6" s="1"/>
    </row>
    <row r="7" spans="1:7" customFormat="1" ht="20.25" customHeight="1">
      <c r="A7" s="136">
        <v>4</v>
      </c>
      <c r="B7" s="38" t="s">
        <v>125</v>
      </c>
      <c r="C7" s="129">
        <v>20</v>
      </c>
      <c r="D7" s="12" t="s">
        <v>156</v>
      </c>
      <c r="E7" s="131">
        <v>27</v>
      </c>
      <c r="F7" s="131">
        <f t="shared" si="0"/>
        <v>540</v>
      </c>
      <c r="G7" s="1"/>
    </row>
    <row r="8" spans="1:7" customFormat="1" ht="20.25" customHeight="1">
      <c r="A8" s="136">
        <v>5</v>
      </c>
      <c r="B8" s="38" t="s">
        <v>119</v>
      </c>
      <c r="C8" s="133">
        <v>30</v>
      </c>
      <c r="D8" s="12" t="s">
        <v>156</v>
      </c>
      <c r="E8" s="131">
        <v>200</v>
      </c>
      <c r="F8" s="131">
        <f t="shared" si="0"/>
        <v>6000</v>
      </c>
      <c r="G8" s="1"/>
    </row>
    <row r="9" spans="1:7" customFormat="1" ht="20.25" customHeight="1">
      <c r="A9" s="136">
        <v>6</v>
      </c>
      <c r="B9" s="38" t="s">
        <v>121</v>
      </c>
      <c r="C9" s="133">
        <v>10</v>
      </c>
      <c r="D9" s="12" t="s">
        <v>156</v>
      </c>
      <c r="E9" s="131">
        <v>198</v>
      </c>
      <c r="F9" s="131">
        <f t="shared" si="0"/>
        <v>1980</v>
      </c>
      <c r="G9" s="1"/>
    </row>
    <row r="10" spans="1:7" customFormat="1" ht="20.25" customHeight="1">
      <c r="A10" s="136">
        <v>7</v>
      </c>
      <c r="B10" s="38" t="s">
        <v>123</v>
      </c>
      <c r="C10" s="133">
        <v>1</v>
      </c>
      <c r="D10" s="12" t="s">
        <v>157</v>
      </c>
      <c r="E10" s="131">
        <v>1330</v>
      </c>
      <c r="F10" s="131">
        <f t="shared" si="0"/>
        <v>1330</v>
      </c>
      <c r="G10" s="1"/>
    </row>
    <row r="11" spans="1:7" customFormat="1" ht="20.25" customHeight="1">
      <c r="A11" s="136">
        <v>8</v>
      </c>
      <c r="B11" s="38" t="s">
        <v>124</v>
      </c>
      <c r="C11" s="133">
        <v>10</v>
      </c>
      <c r="D11" s="12" t="s">
        <v>156</v>
      </c>
      <c r="E11" s="131">
        <v>57</v>
      </c>
      <c r="F11" s="131">
        <f t="shared" si="0"/>
        <v>570</v>
      </c>
      <c r="G11" s="1"/>
    </row>
    <row r="12" spans="1:7" customFormat="1" ht="20.25" customHeight="1">
      <c r="A12" s="136">
        <v>9</v>
      </c>
      <c r="B12" s="38" t="s">
        <v>122</v>
      </c>
      <c r="C12" s="133">
        <v>30</v>
      </c>
      <c r="D12" s="12" t="s">
        <v>156</v>
      </c>
      <c r="E12" s="131">
        <v>20</v>
      </c>
      <c r="F12" s="131">
        <f t="shared" si="0"/>
        <v>600</v>
      </c>
      <c r="G12" s="1"/>
    </row>
    <row r="13" spans="1:7" customFormat="1" ht="20.25" customHeight="1">
      <c r="A13" s="136">
        <v>10</v>
      </c>
      <c r="B13" s="38" t="s">
        <v>128</v>
      </c>
      <c r="C13" s="133">
        <v>30</v>
      </c>
      <c r="D13" s="12" t="s">
        <v>156</v>
      </c>
      <c r="E13" s="131">
        <v>370</v>
      </c>
      <c r="F13" s="131">
        <f t="shared" si="0"/>
        <v>11100</v>
      </c>
      <c r="G13" s="1"/>
    </row>
    <row r="14" spans="1:7" customFormat="1" ht="20.25" customHeight="1">
      <c r="A14" s="136">
        <v>11</v>
      </c>
      <c r="B14" s="128" t="s">
        <v>120</v>
      </c>
      <c r="C14" s="132">
        <v>30</v>
      </c>
      <c r="D14" s="12" t="s">
        <v>156</v>
      </c>
      <c r="E14" s="131">
        <v>60</v>
      </c>
      <c r="F14" s="131">
        <f t="shared" si="0"/>
        <v>1800</v>
      </c>
      <c r="G14" s="19"/>
    </row>
    <row r="15" spans="1:7" customFormat="1" ht="20.25" customHeight="1">
      <c r="A15" s="136">
        <v>12</v>
      </c>
      <c r="B15" s="115" t="s">
        <v>127</v>
      </c>
      <c r="C15" s="132">
        <v>25</v>
      </c>
      <c r="D15" s="12" t="s">
        <v>156</v>
      </c>
      <c r="E15" s="131">
        <v>90</v>
      </c>
      <c r="F15" s="131">
        <f t="shared" si="0"/>
        <v>2250</v>
      </c>
      <c r="G15" s="19"/>
    </row>
    <row r="16" spans="1:7" customFormat="1" ht="20.25" customHeight="1">
      <c r="A16" s="136">
        <v>13</v>
      </c>
      <c r="B16" s="140" t="s">
        <v>152</v>
      </c>
      <c r="C16" s="68">
        <v>15</v>
      </c>
      <c r="D16" s="12" t="s">
        <v>156</v>
      </c>
      <c r="E16" s="84">
        <v>1128</v>
      </c>
      <c r="F16" s="131">
        <f t="shared" si="0"/>
        <v>16920</v>
      </c>
      <c r="G16" s="19"/>
    </row>
    <row r="17" spans="1:7" customFormat="1" ht="18.75" customHeight="1">
      <c r="A17" s="136">
        <v>14</v>
      </c>
      <c r="B17" s="140" t="s">
        <v>153</v>
      </c>
      <c r="C17" s="68">
        <v>30</v>
      </c>
      <c r="D17" s="12" t="s">
        <v>156</v>
      </c>
      <c r="E17" s="84">
        <v>594</v>
      </c>
      <c r="F17" s="131">
        <f t="shared" si="0"/>
        <v>17820</v>
      </c>
      <c r="G17" s="19"/>
    </row>
    <row r="18" spans="1:7" customFormat="1" ht="18" customHeight="1">
      <c r="A18" s="151"/>
      <c r="B18" s="151"/>
      <c r="C18" s="151"/>
      <c r="D18" s="151"/>
      <c r="E18" s="151"/>
      <c r="F18" s="83"/>
      <c r="G18" s="19"/>
    </row>
    <row r="19" spans="1:7" customFormat="1" ht="33.75" customHeight="1">
      <c r="A19" s="150" t="s">
        <v>57</v>
      </c>
      <c r="B19" s="150"/>
      <c r="C19" s="150"/>
      <c r="D19" s="150"/>
      <c r="E19" s="150"/>
      <c r="F19" s="18"/>
      <c r="G19" s="1"/>
    </row>
    <row r="20" spans="1:7" customFormat="1" ht="21.75" customHeight="1">
      <c r="A20" s="40"/>
      <c r="B20" s="41"/>
      <c r="C20" s="42"/>
      <c r="D20" s="43"/>
      <c r="E20" s="44"/>
      <c r="F20" s="77">
        <f>SUM(F4:F18)</f>
        <v>68950</v>
      </c>
      <c r="G20" s="1"/>
    </row>
    <row r="21" spans="1:7" customFormat="1">
      <c r="A21" s="40"/>
      <c r="B21" s="41"/>
      <c r="C21" s="42"/>
      <c r="D21" s="43"/>
      <c r="E21" s="44"/>
      <c r="F21" s="44"/>
      <c r="G21" s="1"/>
    </row>
    <row r="22" spans="1:7" customFormat="1">
      <c r="A22" s="40"/>
      <c r="B22" s="41"/>
      <c r="C22" s="42"/>
      <c r="D22" s="43"/>
      <c r="E22" s="44"/>
      <c r="F22" s="44"/>
      <c r="G22" s="1"/>
    </row>
    <row r="23" spans="1:7" customFormat="1">
      <c r="A23" s="40"/>
      <c r="B23" s="41"/>
      <c r="C23" s="42"/>
      <c r="D23" s="43"/>
      <c r="E23" s="44"/>
      <c r="F23" s="44"/>
      <c r="G23" s="1"/>
    </row>
    <row r="24" spans="1:7" customFormat="1">
      <c r="A24" s="40"/>
      <c r="B24" s="41"/>
      <c r="C24" s="42"/>
      <c r="D24" s="43"/>
      <c r="E24" s="44"/>
      <c r="F24" s="44"/>
      <c r="G24" s="1"/>
    </row>
    <row r="25" spans="1:7" customFormat="1">
      <c r="A25" s="40"/>
      <c r="B25" s="41"/>
      <c r="C25" s="42"/>
      <c r="D25" s="43"/>
      <c r="E25" s="44"/>
      <c r="F25" s="44"/>
      <c r="G25" s="1"/>
    </row>
    <row r="26" spans="1:7" customFormat="1">
      <c r="A26" s="40"/>
      <c r="B26" s="41"/>
      <c r="C26" s="42"/>
      <c r="D26" s="43"/>
      <c r="E26" s="44"/>
      <c r="F26" s="44"/>
      <c r="G26" s="1"/>
    </row>
    <row r="27" spans="1:7" customFormat="1">
      <c r="A27" s="40"/>
      <c r="B27" s="41"/>
      <c r="C27" s="42"/>
      <c r="D27" s="43"/>
      <c r="E27" s="44"/>
      <c r="F27" s="44"/>
      <c r="G27" s="1"/>
    </row>
    <row r="28" spans="1:7" customFormat="1">
      <c r="A28" s="40"/>
      <c r="B28" s="41"/>
      <c r="C28" s="42"/>
      <c r="D28" s="43"/>
      <c r="E28" s="44"/>
      <c r="F28" s="44"/>
      <c r="G28" s="1"/>
    </row>
    <row r="29" spans="1:7" customFormat="1">
      <c r="A29" s="40"/>
      <c r="B29" s="41"/>
      <c r="C29" s="42"/>
      <c r="D29" s="43"/>
      <c r="E29" s="44"/>
      <c r="F29" s="44"/>
      <c r="G29" s="1"/>
    </row>
    <row r="30" spans="1:7" customFormat="1">
      <c r="A30" s="1"/>
      <c r="B30" s="2"/>
      <c r="C30" s="3"/>
      <c r="D30" s="4"/>
      <c r="E30" s="5"/>
      <c r="F30" s="5"/>
      <c r="G30" s="1"/>
    </row>
  </sheetData>
  <mergeCells count="4">
    <mergeCell ref="A19:E19"/>
    <mergeCell ref="A18:E18"/>
    <mergeCell ref="A1:E1"/>
    <mergeCell ref="A3:E3"/>
  </mergeCells>
  <hyperlinks>
    <hyperlink ref="B4" r:id="rId1" xr:uid="{00000000-0004-0000-0100-000000000000}"/>
    <hyperlink ref="B7" r:id="rId2" display="Глина гончара" xr:uid="{00000000-0004-0000-0100-000001000000}"/>
    <hyperlink ref="B8" r:id="rId3" xr:uid="{00000000-0004-0000-0100-000002000000}"/>
    <hyperlink ref="B10" r:id="rId4" xr:uid="{00000000-0004-0000-0100-000003000000}"/>
    <hyperlink ref="B13" r:id="rId5" display="Скатертина м'яке скло Dekores " xr:uid="{00000000-0004-0000-0100-000004000000}"/>
    <hyperlink ref="G4" r:id="rId6" xr:uid="{00000000-0004-0000-0100-000005000000}"/>
    <hyperlink ref="B5" r:id="rId7" xr:uid="{00000000-0004-0000-0100-000006000000}"/>
    <hyperlink ref="B6" r:id="rId8" xr:uid="{00000000-0004-0000-0100-000007000000}"/>
    <hyperlink ref="B15" r:id="rId9" display="Пластилин скульптурний ГАММА Лицей " xr:uid="{00000000-0004-0000-0100-000008000000}"/>
    <hyperlink ref="B9" r:id="rId10" xr:uid="{00000000-0004-0000-0100-000009000000}"/>
    <hyperlink ref="B11" r:id="rId11" xr:uid="{00000000-0004-0000-0100-00000A000000}"/>
    <hyperlink ref="B12" r:id="rId12" xr:uid="{00000000-0004-0000-0100-00000B000000}"/>
    <hyperlink ref="B16" r:id="rId13" xr:uid="{00000000-0004-0000-0100-00000C000000}"/>
    <hyperlink ref="B17" r:id="rId14" xr:uid="{00000000-0004-0000-0100-00000D000000}"/>
  </hyperlinks>
  <pageMargins left="0" right="0" top="0.39370078740157483" bottom="0.39370078740157483" header="0.31496062992125984" footer="0.31496062992125984"/>
  <pageSetup paperSize="9" firstPageNumber="0" orientation="portrait" horizontalDpi="300" verticalDpi="300"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7"/>
  <sheetViews>
    <sheetView zoomScale="130" zoomScaleNormal="130" workbookViewId="0">
      <selection activeCell="B36" sqref="B36"/>
    </sheetView>
  </sheetViews>
  <sheetFormatPr defaultColWidth="9.140625" defaultRowHeight="10.5"/>
  <cols>
    <col min="1" max="1" width="3.140625" style="60" customWidth="1"/>
    <col min="2" max="2" width="50.140625" style="73" customWidth="1"/>
    <col min="3" max="3" width="5" style="73" customWidth="1"/>
    <col min="4" max="4" width="11.7109375" style="74" customWidth="1"/>
    <col min="5" max="5" width="16.140625" style="75" customWidth="1"/>
    <col min="6" max="16384" width="9.140625" style="60"/>
  </cols>
  <sheetData>
    <row r="1" spans="1:5" ht="15">
      <c r="A1" s="154"/>
      <c r="B1" s="154"/>
      <c r="C1" s="154"/>
      <c r="D1" s="154"/>
      <c r="E1" s="154"/>
    </row>
    <row r="2" spans="1:5" ht="19.5" customHeight="1">
      <c r="A2" s="61" t="s">
        <v>0</v>
      </c>
      <c r="B2" s="62" t="s">
        <v>1</v>
      </c>
      <c r="C2" s="63" t="s">
        <v>2</v>
      </c>
      <c r="D2" s="64" t="s">
        <v>3</v>
      </c>
      <c r="E2" s="64" t="s">
        <v>4</v>
      </c>
    </row>
    <row r="3" spans="1:5" ht="15.75" customHeight="1">
      <c r="A3" s="155" t="s">
        <v>14</v>
      </c>
      <c r="B3" s="156"/>
      <c r="C3" s="156"/>
      <c r="D3" s="156"/>
      <c r="E3" s="157"/>
    </row>
    <row r="4" spans="1:5" ht="15.75" customHeight="1">
      <c r="A4" s="49">
        <v>1</v>
      </c>
      <c r="B4" s="108" t="s">
        <v>89</v>
      </c>
      <c r="C4" s="67">
        <v>1</v>
      </c>
      <c r="D4" s="84">
        <v>2726</v>
      </c>
      <c r="E4" s="66">
        <f t="shared" ref="E4:E11" si="0">D4*C4</f>
        <v>2726</v>
      </c>
    </row>
    <row r="5" spans="1:5" ht="15.75" customHeight="1">
      <c r="A5" s="49">
        <v>2</v>
      </c>
      <c r="B5" s="108" t="s">
        <v>90</v>
      </c>
      <c r="C5" s="65">
        <v>1</v>
      </c>
      <c r="D5" s="84">
        <v>2726</v>
      </c>
      <c r="E5" s="66">
        <f t="shared" si="0"/>
        <v>2726</v>
      </c>
    </row>
    <row r="6" spans="1:5" ht="15.75" customHeight="1">
      <c r="A6" s="49">
        <v>3</v>
      </c>
      <c r="B6" s="108" t="s">
        <v>91</v>
      </c>
      <c r="C6" s="65">
        <v>1</v>
      </c>
      <c r="D6" s="84">
        <v>2726</v>
      </c>
      <c r="E6" s="66">
        <f t="shared" si="0"/>
        <v>2726</v>
      </c>
    </row>
    <row r="7" spans="1:5" ht="15.75" customHeight="1">
      <c r="A7" s="49">
        <v>4</v>
      </c>
      <c r="B7" s="108" t="s">
        <v>92</v>
      </c>
      <c r="C7" s="65">
        <v>1</v>
      </c>
      <c r="D7" s="84">
        <v>2726</v>
      </c>
      <c r="E7" s="66">
        <f t="shared" si="0"/>
        <v>2726</v>
      </c>
    </row>
    <row r="8" spans="1:5" ht="15.75" customHeight="1">
      <c r="A8" s="49">
        <v>5</v>
      </c>
      <c r="B8" s="108" t="s">
        <v>93</v>
      </c>
      <c r="C8" s="65">
        <v>1</v>
      </c>
      <c r="D8" s="84">
        <v>2726</v>
      </c>
      <c r="E8" s="66">
        <f t="shared" si="0"/>
        <v>2726</v>
      </c>
    </row>
    <row r="9" spans="1:5" ht="15.75" customHeight="1">
      <c r="A9" s="49">
        <v>6</v>
      </c>
      <c r="B9" s="109" t="s">
        <v>94</v>
      </c>
      <c r="C9" s="68">
        <v>1</v>
      </c>
      <c r="D9" s="84">
        <v>2726</v>
      </c>
      <c r="E9" s="69">
        <f t="shared" si="0"/>
        <v>2726</v>
      </c>
    </row>
    <row r="10" spans="1:5" ht="15.75" customHeight="1">
      <c r="A10" s="49">
        <v>7</v>
      </c>
      <c r="B10" s="140" t="s">
        <v>152</v>
      </c>
      <c r="C10" s="68">
        <v>15</v>
      </c>
      <c r="D10" s="84">
        <v>1128</v>
      </c>
      <c r="E10" s="69">
        <f t="shared" si="0"/>
        <v>16920</v>
      </c>
    </row>
    <row r="11" spans="1:5" ht="15.75" customHeight="1">
      <c r="A11" s="49">
        <v>8</v>
      </c>
      <c r="B11" s="140" t="s">
        <v>153</v>
      </c>
      <c r="C11" s="68">
        <v>30</v>
      </c>
      <c r="D11" s="84">
        <v>594</v>
      </c>
      <c r="E11" s="69">
        <f t="shared" si="0"/>
        <v>17820</v>
      </c>
    </row>
    <row r="12" spans="1:5" ht="18">
      <c r="A12" s="49"/>
      <c r="B12" s="104"/>
      <c r="C12" s="70"/>
      <c r="D12" s="71"/>
      <c r="E12" s="79">
        <f>SUM(E4:E11)</f>
        <v>51096</v>
      </c>
    </row>
    <row r="13" spans="1:5">
      <c r="B13" s="105"/>
    </row>
    <row r="14" spans="1:5">
      <c r="B14" s="105"/>
    </row>
    <row r="15" spans="1:5">
      <c r="B15" s="105"/>
    </row>
    <row r="16" spans="1:5">
      <c r="B16" s="101"/>
    </row>
    <row r="17" spans="2:5">
      <c r="B17" s="101"/>
    </row>
    <row r="18" spans="2:5">
      <c r="B18" s="101"/>
    </row>
    <row r="26" spans="2:5">
      <c r="B26" s="60"/>
      <c r="C26" s="60"/>
      <c r="D26" s="72"/>
      <c r="E26" s="60"/>
    </row>
    <row r="27" spans="2:5">
      <c r="B27" s="60"/>
      <c r="C27" s="60"/>
      <c r="D27" s="72"/>
      <c r="E27" s="60"/>
    </row>
    <row r="28" spans="2:5">
      <c r="B28" s="60"/>
      <c r="C28" s="60"/>
      <c r="D28" s="72"/>
      <c r="E28" s="60"/>
    </row>
    <row r="29" spans="2:5">
      <c r="B29" s="60"/>
      <c r="C29" s="60"/>
      <c r="D29" s="72"/>
      <c r="E29" s="60"/>
    </row>
    <row r="30" spans="2:5">
      <c r="B30" s="60"/>
      <c r="C30" s="60"/>
      <c r="D30" s="72"/>
      <c r="E30" s="60"/>
    </row>
    <row r="31" spans="2:5">
      <c r="B31" s="60"/>
      <c r="C31" s="60"/>
      <c r="D31" s="72"/>
      <c r="E31" s="60"/>
    </row>
    <row r="32" spans="2:5">
      <c r="B32" s="60"/>
      <c r="C32" s="60"/>
      <c r="D32" s="72"/>
      <c r="E32" s="60"/>
    </row>
    <row r="33" spans="4:4" s="60" customFormat="1">
      <c r="D33" s="72"/>
    </row>
    <row r="34" spans="4:4" s="60" customFormat="1">
      <c r="D34" s="72"/>
    </row>
    <row r="35" spans="4:4" s="60" customFormat="1">
      <c r="D35" s="72"/>
    </row>
    <row r="36" spans="4:4" s="60" customFormat="1">
      <c r="D36" s="72"/>
    </row>
    <row r="37" spans="4:4" s="60" customFormat="1">
      <c r="D37" s="72"/>
    </row>
    <row r="38" spans="4:4" s="60" customFormat="1">
      <c r="D38" s="72"/>
    </row>
    <row r="39" spans="4:4" s="60" customFormat="1">
      <c r="D39" s="72"/>
    </row>
    <row r="40" spans="4:4" s="60" customFormat="1">
      <c r="D40" s="72"/>
    </row>
    <row r="41" spans="4:4" s="60" customFormat="1">
      <c r="D41" s="72"/>
    </row>
    <row r="42" spans="4:4" s="60" customFormat="1">
      <c r="D42" s="72"/>
    </row>
    <row r="43" spans="4:4" s="60" customFormat="1">
      <c r="D43" s="72"/>
    </row>
    <row r="44" spans="4:4" s="60" customFormat="1">
      <c r="D44" s="72"/>
    </row>
    <row r="45" spans="4:4" s="60" customFormat="1">
      <c r="D45" s="72"/>
    </row>
    <row r="46" spans="4:4" s="60" customFormat="1">
      <c r="D46" s="72"/>
    </row>
    <row r="47" spans="4:4" s="60" customFormat="1">
      <c r="D47" s="72"/>
    </row>
    <row r="48" spans="4:4" s="60" customFormat="1">
      <c r="D48" s="72"/>
    </row>
    <row r="49" spans="4:4" s="60" customFormat="1">
      <c r="D49" s="72"/>
    </row>
    <row r="50" spans="4:4" s="60" customFormat="1">
      <c r="D50" s="72"/>
    </row>
    <row r="51" spans="4:4" s="60" customFormat="1">
      <c r="D51" s="72"/>
    </row>
    <row r="52" spans="4:4" s="60" customFormat="1">
      <c r="D52" s="72"/>
    </row>
    <row r="53" spans="4:4" s="60" customFormat="1">
      <c r="D53" s="72"/>
    </row>
    <row r="54" spans="4:4" s="60" customFormat="1">
      <c r="D54" s="72"/>
    </row>
    <row r="55" spans="4:4" s="60" customFormat="1">
      <c r="D55" s="72"/>
    </row>
    <row r="56" spans="4:4" s="60" customFormat="1">
      <c r="D56" s="72"/>
    </row>
    <row r="57" spans="4:4" s="60" customFormat="1">
      <c r="D57" s="72"/>
    </row>
    <row r="58" spans="4:4" s="60" customFormat="1">
      <c r="D58" s="72"/>
    </row>
    <row r="59" spans="4:4" s="60" customFormat="1">
      <c r="D59" s="72"/>
    </row>
    <row r="60" spans="4:4" s="60" customFormat="1">
      <c r="D60" s="72"/>
    </row>
    <row r="61" spans="4:4" s="60" customFormat="1">
      <c r="D61" s="72"/>
    </row>
    <row r="62" spans="4:4" s="60" customFormat="1">
      <c r="D62" s="72"/>
    </row>
    <row r="63" spans="4:4" s="60" customFormat="1">
      <c r="D63" s="72"/>
    </row>
    <row r="64" spans="4:4" s="60" customFormat="1">
      <c r="D64" s="72"/>
    </row>
    <row r="65" spans="4:4" s="60" customFormat="1">
      <c r="D65" s="72"/>
    </row>
    <row r="66" spans="4:4" s="60" customFormat="1">
      <c r="D66" s="72"/>
    </row>
    <row r="67" spans="4:4" s="60" customFormat="1">
      <c r="D67" s="72"/>
    </row>
  </sheetData>
  <mergeCells count="2">
    <mergeCell ref="A1:E1"/>
    <mergeCell ref="A3:E3"/>
  </mergeCells>
  <hyperlinks>
    <hyperlink ref="B4" r:id="rId1" xr:uid="{00000000-0004-0000-0200-000000000000}"/>
    <hyperlink ref="B5" r:id="rId2" xr:uid="{00000000-0004-0000-0200-000001000000}"/>
    <hyperlink ref="B6" r:id="rId3" xr:uid="{00000000-0004-0000-0200-000002000000}"/>
    <hyperlink ref="B7" r:id="rId4" xr:uid="{00000000-0004-0000-0200-000003000000}"/>
    <hyperlink ref="B8" r:id="rId5" xr:uid="{00000000-0004-0000-0200-000004000000}"/>
    <hyperlink ref="B9" r:id="rId6" xr:uid="{00000000-0004-0000-0200-000005000000}"/>
    <hyperlink ref="B10" r:id="rId7" xr:uid="{00000000-0004-0000-0200-000006000000}"/>
    <hyperlink ref="B11" r:id="rId8" xr:uid="{00000000-0004-0000-0200-000007000000}"/>
  </hyperlinks>
  <pageMargins left="0.7" right="0.7" top="0.75" bottom="0.75" header="0.3" footer="0.3"/>
  <pageSetup paperSize="9" orientation="portrait" r:id="rId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2"/>
  <sheetViews>
    <sheetView topLeftCell="A7" zoomScale="175" zoomScaleNormal="175" workbookViewId="0">
      <selection activeCell="B7" sqref="B7"/>
    </sheetView>
  </sheetViews>
  <sheetFormatPr defaultColWidth="11.42578125" defaultRowHeight="12.75"/>
  <cols>
    <col min="1" max="1" width="3.5703125" style="24" customWidth="1"/>
    <col min="2" max="2" width="55.28515625" style="24" customWidth="1"/>
    <col min="3" max="3" width="5" style="24" customWidth="1"/>
    <col min="4" max="4" width="11.140625" style="24" customWidth="1"/>
    <col min="5" max="5" width="14.42578125" style="45" customWidth="1"/>
    <col min="6" max="6" width="11.42578125" style="24"/>
    <col min="7" max="7" width="10.140625" style="24" customWidth="1"/>
    <col min="8" max="16384" width="11.42578125" style="24"/>
  </cols>
  <sheetData>
    <row r="1" spans="1:5">
      <c r="B1" s="22" t="s">
        <v>8</v>
      </c>
    </row>
    <row r="2" spans="1:5" ht="25.5">
      <c r="A2" s="47"/>
      <c r="B2" s="85" t="s">
        <v>96</v>
      </c>
      <c r="C2" s="27" t="s">
        <v>15</v>
      </c>
      <c r="D2" s="27" t="s">
        <v>16</v>
      </c>
      <c r="E2" s="23" t="s">
        <v>17</v>
      </c>
    </row>
    <row r="3" spans="1:5" ht="15">
      <c r="A3" s="47"/>
      <c r="B3" s="146" t="s">
        <v>186</v>
      </c>
      <c r="C3" s="146">
        <v>1</v>
      </c>
      <c r="D3" s="147">
        <v>8695</v>
      </c>
      <c r="E3" s="147">
        <f t="shared" ref="E3:E5" si="0">D3*C3</f>
        <v>8695</v>
      </c>
    </row>
    <row r="4" spans="1:5" ht="30">
      <c r="A4" s="47"/>
      <c r="B4" s="148" t="s">
        <v>187</v>
      </c>
      <c r="C4" s="146">
        <v>1</v>
      </c>
      <c r="D4" s="147">
        <v>20000</v>
      </c>
      <c r="E4" s="147">
        <f t="shared" si="0"/>
        <v>20000</v>
      </c>
    </row>
    <row r="5" spans="1:5" ht="30">
      <c r="A5" s="47"/>
      <c r="B5" s="148" t="s">
        <v>188</v>
      </c>
      <c r="C5" s="146">
        <v>1</v>
      </c>
      <c r="D5" s="147">
        <v>14400</v>
      </c>
      <c r="E5" s="147">
        <f t="shared" si="0"/>
        <v>14400</v>
      </c>
    </row>
    <row r="6" spans="1:5" ht="15">
      <c r="A6" s="47"/>
      <c r="B6" s="148" t="s">
        <v>192</v>
      </c>
      <c r="C6" s="146">
        <v>1</v>
      </c>
      <c r="D6" s="147">
        <v>2500</v>
      </c>
      <c r="E6" s="147">
        <f t="shared" ref="E6:E8" si="1">D6*C6</f>
        <v>2500</v>
      </c>
    </row>
    <row r="7" spans="1:5" ht="15">
      <c r="A7" s="47"/>
      <c r="B7" s="38" t="s">
        <v>190</v>
      </c>
      <c r="C7" s="146">
        <v>1</v>
      </c>
      <c r="D7" s="147">
        <v>29589</v>
      </c>
      <c r="E7" s="147">
        <f t="shared" si="1"/>
        <v>29589</v>
      </c>
    </row>
    <row r="8" spans="1:5" ht="15">
      <c r="A8" s="47"/>
      <c r="B8" s="148" t="s">
        <v>191</v>
      </c>
      <c r="C8" s="146">
        <v>1</v>
      </c>
      <c r="D8" s="147">
        <v>7000</v>
      </c>
      <c r="E8" s="147">
        <f t="shared" si="1"/>
        <v>7000</v>
      </c>
    </row>
    <row r="9" spans="1:5" ht="38.25">
      <c r="A9" s="47"/>
      <c r="B9" s="20" t="s">
        <v>54</v>
      </c>
      <c r="C9" s="21">
        <v>1</v>
      </c>
      <c r="D9" s="48">
        <v>50000</v>
      </c>
      <c r="E9" s="57">
        <f>C9*D9</f>
        <v>50000</v>
      </c>
    </row>
    <row r="10" spans="1:5">
      <c r="A10" s="47"/>
      <c r="B10" s="85"/>
      <c r="C10" s="27"/>
      <c r="D10" s="27"/>
      <c r="E10" s="23"/>
    </row>
    <row r="11" spans="1:5" s="25" customFormat="1">
      <c r="A11" s="46"/>
    </row>
    <row r="12" spans="1:5" ht="15.75">
      <c r="A12" s="46"/>
      <c r="E12" s="78">
        <f>SUM(E3:E9)</f>
        <v>132184</v>
      </c>
    </row>
  </sheetData>
  <hyperlinks>
    <hyperlink ref="B7" r:id="rId1" xr:uid="{00000000-0004-0000-0300-000000000000}"/>
  </hyperlinks>
  <pageMargins left="0.7" right="0.7" top="0.75" bottom="0.75" header="0.51180555555555496" footer="0.51180555555555496"/>
  <pageSetup paperSize="9" firstPageNumber="0" orientation="portrait" horizontalDpi="300" verticalDpi="3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5"/>
  <sheetViews>
    <sheetView topLeftCell="A10" zoomScale="130" zoomScaleNormal="130" workbookViewId="0">
      <selection activeCell="I22" sqref="I22"/>
    </sheetView>
  </sheetViews>
  <sheetFormatPr defaultRowHeight="15"/>
  <cols>
    <col min="1" max="1" width="4.140625" customWidth="1"/>
    <col min="2" max="2" width="60.140625" customWidth="1"/>
    <col min="3" max="3" width="4.85546875" style="36" customWidth="1"/>
    <col min="4" max="4" width="3.5703125" style="36" customWidth="1"/>
    <col min="5" max="5" width="8.5703125" style="36" customWidth="1"/>
    <col min="6" max="6" width="12.28515625" style="36" customWidth="1"/>
  </cols>
  <sheetData>
    <row r="1" spans="1:6" ht="18.75">
      <c r="A1" s="158" t="s">
        <v>99</v>
      </c>
      <c r="B1" s="158"/>
      <c r="C1" s="158"/>
      <c r="D1" s="158"/>
      <c r="E1" s="158"/>
      <c r="F1" s="158"/>
    </row>
    <row r="2" spans="1:6">
      <c r="A2" s="52"/>
      <c r="B2" s="52"/>
      <c r="C2" s="50" t="s">
        <v>59</v>
      </c>
      <c r="D2" s="50" t="s">
        <v>60</v>
      </c>
      <c r="E2" s="50" t="s">
        <v>61</v>
      </c>
      <c r="F2" s="56" t="s">
        <v>13</v>
      </c>
    </row>
    <row r="3" spans="1:6" ht="79.900000000000006" customHeight="1">
      <c r="A3" s="50">
        <v>1</v>
      </c>
      <c r="B3" s="86" t="s">
        <v>62</v>
      </c>
      <c r="C3" s="87" t="s">
        <v>63</v>
      </c>
      <c r="D3" s="87">
        <v>2</v>
      </c>
      <c r="E3" s="87">
        <v>193</v>
      </c>
      <c r="F3" s="88">
        <f t="shared" ref="F3:F21" si="0">D3*E3</f>
        <v>386</v>
      </c>
    </row>
    <row r="4" spans="1:6" ht="90">
      <c r="A4" s="50">
        <v>2</v>
      </c>
      <c r="B4" s="86" t="s">
        <v>64</v>
      </c>
      <c r="C4" s="88" t="s">
        <v>9</v>
      </c>
      <c r="D4" s="88">
        <v>2</v>
      </c>
      <c r="E4" s="88">
        <v>200</v>
      </c>
      <c r="F4" s="88">
        <f t="shared" si="0"/>
        <v>400</v>
      </c>
    </row>
    <row r="5" spans="1:6" ht="120">
      <c r="A5" s="50">
        <v>3</v>
      </c>
      <c r="B5" s="86" t="s">
        <v>97</v>
      </c>
      <c r="C5" s="88" t="s">
        <v>9</v>
      </c>
      <c r="D5" s="88">
        <v>2</v>
      </c>
      <c r="E5" s="88">
        <v>420</v>
      </c>
      <c r="F5" s="88">
        <f t="shared" si="0"/>
        <v>840</v>
      </c>
    </row>
    <row r="6" spans="1:6" ht="135">
      <c r="A6" s="50">
        <v>4</v>
      </c>
      <c r="B6" s="86" t="s">
        <v>65</v>
      </c>
      <c r="C6" s="88" t="s">
        <v>9</v>
      </c>
      <c r="D6" s="88">
        <v>2</v>
      </c>
      <c r="E6" s="88">
        <v>810</v>
      </c>
      <c r="F6" s="88">
        <f t="shared" si="0"/>
        <v>1620</v>
      </c>
    </row>
    <row r="7" spans="1:6" ht="60">
      <c r="A7" s="50">
        <v>5</v>
      </c>
      <c r="B7" s="86" t="s">
        <v>66</v>
      </c>
      <c r="C7" s="88" t="s">
        <v>9</v>
      </c>
      <c r="D7" s="88">
        <v>2</v>
      </c>
      <c r="E7" s="88">
        <v>81</v>
      </c>
      <c r="F7" s="88">
        <f t="shared" si="0"/>
        <v>162</v>
      </c>
    </row>
    <row r="8" spans="1:6" ht="225">
      <c r="A8" s="50">
        <v>6</v>
      </c>
      <c r="B8" s="86" t="s">
        <v>67</v>
      </c>
      <c r="C8" s="88" t="s">
        <v>9</v>
      </c>
      <c r="D8" s="88">
        <v>2</v>
      </c>
      <c r="E8" s="88">
        <v>669</v>
      </c>
      <c r="F8" s="88">
        <f t="shared" si="0"/>
        <v>1338</v>
      </c>
    </row>
    <row r="9" spans="1:6" ht="255">
      <c r="A9" s="50">
        <v>7</v>
      </c>
      <c r="B9" s="86" t="s">
        <v>68</v>
      </c>
      <c r="C9" s="88" t="s">
        <v>9</v>
      </c>
      <c r="D9" s="88">
        <v>2</v>
      </c>
      <c r="E9" s="88">
        <v>837</v>
      </c>
      <c r="F9" s="88">
        <f t="shared" si="0"/>
        <v>1674</v>
      </c>
    </row>
    <row r="10" spans="1:6" ht="120">
      <c r="A10" s="50">
        <v>8</v>
      </c>
      <c r="B10" s="86" t="s">
        <v>69</v>
      </c>
      <c r="C10" s="88" t="s">
        <v>9</v>
      </c>
      <c r="D10" s="88">
        <v>2</v>
      </c>
      <c r="E10" s="88">
        <v>270</v>
      </c>
      <c r="F10" s="88">
        <f t="shared" si="0"/>
        <v>540</v>
      </c>
    </row>
    <row r="11" spans="1:6" ht="90">
      <c r="A11" s="50">
        <v>9</v>
      </c>
      <c r="B11" s="86" t="s">
        <v>70</v>
      </c>
      <c r="C11" s="88" t="s">
        <v>9</v>
      </c>
      <c r="D11" s="88">
        <v>2</v>
      </c>
      <c r="E11" s="88">
        <v>270</v>
      </c>
      <c r="F11" s="88">
        <f t="shared" si="0"/>
        <v>540</v>
      </c>
    </row>
    <row r="12" spans="1:6" ht="195">
      <c r="A12" s="50">
        <v>10</v>
      </c>
      <c r="B12" s="86" t="s">
        <v>71</v>
      </c>
      <c r="C12" s="88" t="s">
        <v>9</v>
      </c>
      <c r="D12" s="88">
        <v>2</v>
      </c>
      <c r="E12" s="88">
        <v>360</v>
      </c>
      <c r="F12" s="88">
        <f t="shared" si="0"/>
        <v>720</v>
      </c>
    </row>
    <row r="13" spans="1:6" ht="60">
      <c r="A13" s="50">
        <v>11</v>
      </c>
      <c r="B13" s="86" t="s">
        <v>72</v>
      </c>
      <c r="C13" s="88" t="s">
        <v>9</v>
      </c>
      <c r="D13" s="88">
        <v>2</v>
      </c>
      <c r="E13" s="88">
        <v>181</v>
      </c>
      <c r="F13" s="88">
        <f t="shared" si="0"/>
        <v>362</v>
      </c>
    </row>
    <row r="14" spans="1:6" ht="75">
      <c r="A14" s="50">
        <v>12</v>
      </c>
      <c r="B14" s="86" t="s">
        <v>73</v>
      </c>
      <c r="C14" s="88" t="s">
        <v>9</v>
      </c>
      <c r="D14" s="88">
        <v>2</v>
      </c>
      <c r="E14" s="88">
        <v>382</v>
      </c>
      <c r="F14" s="88">
        <f t="shared" si="0"/>
        <v>764</v>
      </c>
    </row>
    <row r="15" spans="1:6" ht="120">
      <c r="A15" s="50">
        <v>13</v>
      </c>
      <c r="B15" s="86" t="s">
        <v>74</v>
      </c>
      <c r="C15" s="88" t="s">
        <v>9</v>
      </c>
      <c r="D15" s="88">
        <v>2</v>
      </c>
      <c r="E15" s="88">
        <v>780</v>
      </c>
      <c r="F15" s="88">
        <f t="shared" si="0"/>
        <v>1560</v>
      </c>
    </row>
    <row r="16" spans="1:6" ht="60">
      <c r="A16" s="50">
        <v>14</v>
      </c>
      <c r="B16" s="86" t="s">
        <v>75</v>
      </c>
      <c r="C16" s="88" t="s">
        <v>9</v>
      </c>
      <c r="D16" s="88">
        <v>2</v>
      </c>
      <c r="E16" s="88">
        <v>174</v>
      </c>
      <c r="F16" s="88">
        <f t="shared" si="0"/>
        <v>348</v>
      </c>
    </row>
    <row r="17" spans="1:6" ht="60">
      <c r="A17" s="50">
        <v>15</v>
      </c>
      <c r="B17" s="86" t="s">
        <v>76</v>
      </c>
      <c r="C17" s="88" t="s">
        <v>9</v>
      </c>
      <c r="D17" s="88">
        <v>2</v>
      </c>
      <c r="E17" s="88">
        <v>126</v>
      </c>
      <c r="F17" s="88">
        <f t="shared" si="0"/>
        <v>252</v>
      </c>
    </row>
    <row r="18" spans="1:6" ht="135">
      <c r="A18" s="50">
        <v>16</v>
      </c>
      <c r="B18" s="86" t="s">
        <v>77</v>
      </c>
      <c r="C18" s="88" t="s">
        <v>9</v>
      </c>
      <c r="D18" s="88">
        <v>2</v>
      </c>
      <c r="E18" s="88">
        <v>509</v>
      </c>
      <c r="F18" s="88">
        <f t="shared" si="0"/>
        <v>1018</v>
      </c>
    </row>
    <row r="19" spans="1:6" ht="150">
      <c r="A19" s="50">
        <v>17</v>
      </c>
      <c r="B19" s="86" t="s">
        <v>78</v>
      </c>
      <c r="C19" s="88" t="s">
        <v>9</v>
      </c>
      <c r="D19" s="88">
        <v>2</v>
      </c>
      <c r="E19" s="88">
        <v>432</v>
      </c>
      <c r="F19" s="88">
        <f t="shared" si="0"/>
        <v>864</v>
      </c>
    </row>
    <row r="20" spans="1:6" ht="60">
      <c r="A20" s="50">
        <v>18</v>
      </c>
      <c r="B20" s="86" t="s">
        <v>79</v>
      </c>
      <c r="C20" s="88" t="s">
        <v>9</v>
      </c>
      <c r="D20" s="88">
        <v>2</v>
      </c>
      <c r="E20" s="88">
        <v>180</v>
      </c>
      <c r="F20" s="88">
        <f t="shared" si="0"/>
        <v>360</v>
      </c>
    </row>
    <row r="21" spans="1:6">
      <c r="A21" s="50">
        <v>19</v>
      </c>
      <c r="B21" s="89" t="s">
        <v>10</v>
      </c>
      <c r="C21" s="88" t="s">
        <v>9</v>
      </c>
      <c r="D21" s="88">
        <v>16</v>
      </c>
      <c r="E21" s="88">
        <v>78</v>
      </c>
      <c r="F21" s="88">
        <f t="shared" si="0"/>
        <v>1248</v>
      </c>
    </row>
    <row r="22" spans="1:6" ht="75">
      <c r="A22" s="50">
        <v>20</v>
      </c>
      <c r="B22" s="86" t="s">
        <v>80</v>
      </c>
      <c r="C22" s="88" t="s">
        <v>9</v>
      </c>
      <c r="D22" s="88">
        <v>6</v>
      </c>
      <c r="E22" s="88">
        <v>30</v>
      </c>
      <c r="F22" s="88">
        <f>D22*E22</f>
        <v>180</v>
      </c>
    </row>
    <row r="23" spans="1:6" ht="51" customHeight="1">
      <c r="A23" s="50">
        <v>21</v>
      </c>
      <c r="B23" s="86" t="s">
        <v>81</v>
      </c>
      <c r="C23" s="88" t="s">
        <v>9</v>
      </c>
      <c r="D23" s="88">
        <v>16</v>
      </c>
      <c r="E23" s="88">
        <v>20</v>
      </c>
      <c r="F23" s="88">
        <f t="shared" ref="F23:F30" si="1">D23*E23</f>
        <v>320</v>
      </c>
    </row>
    <row r="24" spans="1:6" ht="52.9" customHeight="1">
      <c r="A24" s="50">
        <v>22</v>
      </c>
      <c r="B24" s="86" t="s">
        <v>82</v>
      </c>
      <c r="C24" s="88" t="s">
        <v>9</v>
      </c>
      <c r="D24" s="88">
        <v>16</v>
      </c>
      <c r="E24" s="88">
        <v>12</v>
      </c>
      <c r="F24" s="88">
        <f t="shared" si="1"/>
        <v>192</v>
      </c>
    </row>
    <row r="25" spans="1:6">
      <c r="A25" s="50">
        <v>23</v>
      </c>
      <c r="B25" s="89" t="s">
        <v>83</v>
      </c>
      <c r="C25" s="88" t="s">
        <v>9</v>
      </c>
      <c r="D25" s="88">
        <v>16</v>
      </c>
      <c r="E25" s="88">
        <v>50</v>
      </c>
      <c r="F25" s="88">
        <f t="shared" si="1"/>
        <v>800</v>
      </c>
    </row>
    <row r="26" spans="1:6" ht="62.45" customHeight="1">
      <c r="A26" s="50">
        <v>24</v>
      </c>
      <c r="B26" s="86" t="s">
        <v>84</v>
      </c>
      <c r="C26" s="88" t="s">
        <v>9</v>
      </c>
      <c r="D26" s="88">
        <v>16</v>
      </c>
      <c r="E26" s="88">
        <v>55</v>
      </c>
      <c r="F26" s="88">
        <f t="shared" si="1"/>
        <v>880</v>
      </c>
    </row>
    <row r="27" spans="1:6">
      <c r="A27" s="50">
        <v>25</v>
      </c>
      <c r="B27" s="89" t="s">
        <v>11</v>
      </c>
      <c r="C27" s="88" t="s">
        <v>9</v>
      </c>
      <c r="D27" s="88">
        <v>16</v>
      </c>
      <c r="E27" s="88">
        <v>32</v>
      </c>
      <c r="F27" s="88">
        <f t="shared" si="1"/>
        <v>512</v>
      </c>
    </row>
    <row r="28" spans="1:6" ht="63" customHeight="1">
      <c r="A28" s="50">
        <v>26</v>
      </c>
      <c r="B28" s="90" t="s">
        <v>85</v>
      </c>
      <c r="C28" s="88" t="s">
        <v>9</v>
      </c>
      <c r="D28" s="88">
        <v>16</v>
      </c>
      <c r="E28" s="88">
        <v>40</v>
      </c>
      <c r="F28" s="88">
        <f t="shared" si="1"/>
        <v>640</v>
      </c>
    </row>
    <row r="29" spans="1:6" ht="60">
      <c r="A29" s="50">
        <v>27</v>
      </c>
      <c r="B29" s="86" t="s">
        <v>86</v>
      </c>
      <c r="C29" s="88" t="s">
        <v>9</v>
      </c>
      <c r="D29" s="88">
        <v>6</v>
      </c>
      <c r="E29" s="88">
        <v>62</v>
      </c>
      <c r="F29" s="88">
        <f t="shared" si="1"/>
        <v>372</v>
      </c>
    </row>
    <row r="30" spans="1:6" ht="78.599999999999994" customHeight="1">
      <c r="A30" s="50">
        <v>28</v>
      </c>
      <c r="B30" s="86" t="s">
        <v>87</v>
      </c>
      <c r="C30" s="88" t="s">
        <v>9</v>
      </c>
      <c r="D30" s="88">
        <v>20</v>
      </c>
      <c r="E30" s="88">
        <v>42</v>
      </c>
      <c r="F30" s="88">
        <f t="shared" si="1"/>
        <v>840</v>
      </c>
    </row>
    <row r="31" spans="1:6">
      <c r="A31" s="54"/>
      <c r="B31" s="32" t="s">
        <v>18</v>
      </c>
      <c r="C31" s="28"/>
      <c r="D31" s="58"/>
      <c r="E31" s="17"/>
      <c r="F31" s="57">
        <v>2700</v>
      </c>
    </row>
    <row r="32" spans="1:6">
      <c r="A32" s="53">
        <v>1</v>
      </c>
      <c r="B32" s="35" t="s">
        <v>12</v>
      </c>
      <c r="C32" s="26">
        <v>1</v>
      </c>
      <c r="D32" s="59"/>
      <c r="E32" s="17"/>
      <c r="F32" s="57"/>
    </row>
    <row r="33" spans="1:6">
      <c r="A33" s="29">
        <v>2</v>
      </c>
      <c r="B33" s="35" t="s">
        <v>20</v>
      </c>
      <c r="C33" s="26">
        <v>1</v>
      </c>
      <c r="D33" s="59"/>
      <c r="E33" s="17"/>
      <c r="F33" s="55"/>
    </row>
    <row r="34" spans="1:6">
      <c r="A34" s="29">
        <v>2</v>
      </c>
      <c r="B34" s="35" t="s">
        <v>21</v>
      </c>
      <c r="C34" s="26">
        <v>1</v>
      </c>
      <c r="D34" s="48"/>
      <c r="E34" s="17"/>
      <c r="F34" s="57"/>
    </row>
    <row r="35" spans="1:6">
      <c r="A35" s="30"/>
      <c r="B35" s="37" t="s">
        <v>22</v>
      </c>
      <c r="C35" s="28"/>
      <c r="D35" s="48"/>
      <c r="E35" s="17"/>
      <c r="F35" s="57"/>
    </row>
    <row r="36" spans="1:6">
      <c r="A36" s="30">
        <v>1</v>
      </c>
      <c r="B36" s="35" t="s">
        <v>23</v>
      </c>
      <c r="C36" s="26">
        <v>6</v>
      </c>
      <c r="D36" s="48"/>
      <c r="E36" s="17"/>
      <c r="F36" s="57">
        <v>14000</v>
      </c>
    </row>
    <row r="37" spans="1:6">
      <c r="A37" s="30">
        <v>2</v>
      </c>
      <c r="B37" s="35" t="s">
        <v>88</v>
      </c>
      <c r="C37" s="26">
        <v>1</v>
      </c>
      <c r="D37" s="48"/>
      <c r="E37" s="17"/>
      <c r="F37" s="57"/>
    </row>
    <row r="38" spans="1:6">
      <c r="A38" s="30"/>
      <c r="B38" s="37" t="s">
        <v>24</v>
      </c>
      <c r="C38" s="28"/>
      <c r="D38" s="48"/>
      <c r="E38" s="17"/>
      <c r="F38" s="57">
        <v>21000</v>
      </c>
    </row>
    <row r="39" spans="1:6">
      <c r="A39" s="30">
        <v>1</v>
      </c>
      <c r="B39" s="35" t="s">
        <v>25</v>
      </c>
      <c r="C39" s="26">
        <v>1</v>
      </c>
      <c r="D39" s="48"/>
      <c r="E39" s="17"/>
      <c r="F39" s="57"/>
    </row>
    <row r="40" spans="1:6">
      <c r="A40" s="30">
        <v>2</v>
      </c>
      <c r="B40" s="35" t="s">
        <v>26</v>
      </c>
      <c r="C40" s="26">
        <v>1</v>
      </c>
      <c r="D40" s="48"/>
      <c r="E40" s="17"/>
      <c r="F40" s="57"/>
    </row>
    <row r="41" spans="1:6">
      <c r="A41" s="30">
        <v>3</v>
      </c>
      <c r="B41" s="35" t="s">
        <v>27</v>
      </c>
      <c r="C41" s="26">
        <v>1</v>
      </c>
      <c r="D41" s="48"/>
      <c r="E41" s="17"/>
      <c r="F41" s="57"/>
    </row>
    <row r="42" spans="1:6">
      <c r="A42" s="30">
        <v>4</v>
      </c>
      <c r="B42" s="35" t="s">
        <v>28</v>
      </c>
      <c r="C42" s="26">
        <v>10</v>
      </c>
      <c r="D42" s="48"/>
      <c r="E42" s="17"/>
      <c r="F42" s="57"/>
    </row>
    <row r="43" spans="1:6">
      <c r="A43" s="30">
        <v>5</v>
      </c>
      <c r="B43" s="35" t="s">
        <v>29</v>
      </c>
      <c r="C43" s="26">
        <v>1</v>
      </c>
      <c r="D43" s="48"/>
      <c r="E43" s="17"/>
      <c r="F43" s="57"/>
    </row>
    <row r="44" spans="1:6">
      <c r="A44" s="30">
        <v>6</v>
      </c>
      <c r="B44" s="35" t="s">
        <v>30</v>
      </c>
      <c r="C44" s="26">
        <v>10</v>
      </c>
      <c r="D44" s="48"/>
      <c r="E44" s="17"/>
      <c r="F44" s="57"/>
    </row>
    <row r="45" spans="1:6">
      <c r="A45" s="30">
        <v>7</v>
      </c>
      <c r="B45" s="35" t="s">
        <v>31</v>
      </c>
      <c r="C45" s="26">
        <v>3</v>
      </c>
      <c r="D45" s="48"/>
      <c r="E45" s="17"/>
      <c r="F45" s="57"/>
    </row>
    <row r="46" spans="1:6">
      <c r="A46" s="30"/>
      <c r="B46" s="37" t="s">
        <v>32</v>
      </c>
      <c r="C46" s="26"/>
      <c r="D46" s="48"/>
      <c r="E46" s="17"/>
      <c r="F46" s="57">
        <v>7000</v>
      </c>
    </row>
    <row r="47" spans="1:6">
      <c r="A47" s="30">
        <v>1</v>
      </c>
      <c r="B47" s="35" t="s">
        <v>33</v>
      </c>
      <c r="C47" s="26">
        <v>1</v>
      </c>
      <c r="D47" s="48"/>
      <c r="E47" s="17"/>
      <c r="F47" s="57"/>
    </row>
    <row r="48" spans="1:6">
      <c r="A48" s="30"/>
      <c r="B48" s="37" t="s">
        <v>34</v>
      </c>
      <c r="C48" s="26"/>
      <c r="D48" s="48"/>
      <c r="E48" s="17"/>
      <c r="F48" s="57">
        <v>3000</v>
      </c>
    </row>
    <row r="49" spans="1:6">
      <c r="A49" s="30">
        <v>1</v>
      </c>
      <c r="B49" s="35" t="s">
        <v>35</v>
      </c>
      <c r="C49" s="26">
        <v>1</v>
      </c>
      <c r="D49" s="48"/>
      <c r="E49" s="17"/>
      <c r="F49" s="57"/>
    </row>
    <row r="50" spans="1:6">
      <c r="A50" s="30">
        <v>2</v>
      </c>
      <c r="B50" s="35" t="s">
        <v>36</v>
      </c>
      <c r="C50" s="26">
        <v>1</v>
      </c>
      <c r="D50" s="48"/>
      <c r="E50" s="17"/>
      <c r="F50" s="57"/>
    </row>
    <row r="51" spans="1:6">
      <c r="A51" s="30"/>
      <c r="B51" s="37" t="s">
        <v>37</v>
      </c>
      <c r="D51" s="48"/>
      <c r="E51" s="17"/>
      <c r="F51" s="57">
        <v>3000</v>
      </c>
    </row>
    <row r="52" spans="1:6">
      <c r="A52" s="30">
        <v>1</v>
      </c>
      <c r="B52" s="35" t="s">
        <v>38</v>
      </c>
      <c r="C52" s="26">
        <v>3</v>
      </c>
      <c r="D52" s="48"/>
      <c r="E52" s="17"/>
      <c r="F52" s="57"/>
    </row>
    <row r="53" spans="1:6">
      <c r="A53" s="30">
        <v>2</v>
      </c>
      <c r="B53" s="35" t="s">
        <v>19</v>
      </c>
      <c r="C53" s="26">
        <v>6</v>
      </c>
      <c r="D53" s="48"/>
      <c r="E53" s="17"/>
      <c r="F53" s="57"/>
    </row>
    <row r="54" spans="1:6">
      <c r="A54" s="31"/>
      <c r="B54" s="37" t="s">
        <v>40</v>
      </c>
      <c r="C54" s="26"/>
      <c r="D54" s="33"/>
      <c r="E54" s="17"/>
      <c r="F54" s="34">
        <v>3000</v>
      </c>
    </row>
    <row r="55" spans="1:6">
      <c r="A55" s="31">
        <v>1</v>
      </c>
      <c r="B55" s="35" t="s">
        <v>41</v>
      </c>
      <c r="C55" s="26">
        <v>3</v>
      </c>
      <c r="D55" s="33"/>
      <c r="E55" s="17"/>
      <c r="F55" s="57"/>
    </row>
    <row r="56" spans="1:6">
      <c r="A56" s="31">
        <v>2</v>
      </c>
      <c r="B56" s="35" t="s">
        <v>42</v>
      </c>
      <c r="C56" s="26">
        <v>3</v>
      </c>
      <c r="D56" s="33"/>
      <c r="E56" s="17"/>
      <c r="F56" s="57"/>
    </row>
    <row r="57" spans="1:6">
      <c r="A57" s="31">
        <v>3</v>
      </c>
      <c r="B57" s="35" t="s">
        <v>43</v>
      </c>
      <c r="C57" s="26">
        <v>1</v>
      </c>
      <c r="D57" s="33"/>
      <c r="E57" s="17"/>
      <c r="F57" s="57"/>
    </row>
    <row r="58" spans="1:6">
      <c r="A58" s="31">
        <v>4</v>
      </c>
      <c r="B58" s="35" t="s">
        <v>44</v>
      </c>
      <c r="C58" s="26">
        <v>3</v>
      </c>
      <c r="D58" s="33"/>
      <c r="E58" s="17"/>
      <c r="F58" s="57"/>
    </row>
    <row r="59" spans="1:6">
      <c r="A59" s="31">
        <v>5</v>
      </c>
      <c r="B59" s="35" t="s">
        <v>45</v>
      </c>
      <c r="C59" s="26">
        <v>1</v>
      </c>
      <c r="D59" s="33"/>
      <c r="E59" s="17"/>
      <c r="F59" s="57"/>
    </row>
    <row r="60" spans="1:6">
      <c r="A60" s="31">
        <v>6</v>
      </c>
      <c r="B60" s="35" t="s">
        <v>39</v>
      </c>
      <c r="C60" s="26">
        <v>15</v>
      </c>
      <c r="D60" s="33"/>
      <c r="E60" s="17"/>
      <c r="F60" s="57"/>
    </row>
    <row r="61" spans="1:6">
      <c r="A61" s="31">
        <v>7</v>
      </c>
      <c r="B61" s="35" t="s">
        <v>46</v>
      </c>
      <c r="C61" s="26">
        <v>3</v>
      </c>
      <c r="D61" s="33"/>
      <c r="E61" s="17"/>
      <c r="F61" s="57"/>
    </row>
    <row r="62" spans="1:6">
      <c r="A62" s="31"/>
      <c r="B62" s="37" t="s">
        <v>47</v>
      </c>
      <c r="C62" s="26"/>
      <c r="D62" s="33"/>
      <c r="E62" s="17"/>
      <c r="F62" s="57">
        <v>4000</v>
      </c>
    </row>
    <row r="63" spans="1:6">
      <c r="A63" s="31">
        <v>1</v>
      </c>
      <c r="B63" s="35" t="s">
        <v>48</v>
      </c>
      <c r="C63" s="26">
        <v>40</v>
      </c>
      <c r="D63" s="33"/>
      <c r="E63" s="57"/>
      <c r="F63" s="17"/>
    </row>
    <row r="64" spans="1:6">
      <c r="A64" s="31">
        <v>2</v>
      </c>
      <c r="B64" s="35" t="s">
        <v>49</v>
      </c>
      <c r="C64" s="26">
        <v>1</v>
      </c>
      <c r="D64" s="33"/>
      <c r="E64" s="57"/>
      <c r="F64" s="17"/>
    </row>
    <row r="65" spans="6:6" ht="21">
      <c r="F65" s="80">
        <f>SUM(F3:F64)</f>
        <v>77432</v>
      </c>
    </row>
  </sheetData>
  <mergeCells count="1">
    <mergeCell ref="A1:F1"/>
  </mergeCells>
  <hyperlinks>
    <hyperlink ref="B3" r:id="rId1" display="https://www.kvalitet.com.ua/page/5/" xr:uid="{00000000-0004-0000-0400-000000000000}"/>
    <hyperlink ref="B28" r:id="rId2" display="https://www.kvalitet.com.ua/page/5/" xr:uid="{00000000-0004-0000-0400-000001000000}"/>
  </hyperlinks>
  <pageMargins left="0" right="0" top="0.39370078740157483" bottom="0.39370078740157483" header="0.31496062992125984" footer="0.31496062992125984"/>
  <pageSetup paperSize="9" orientation="portrait" horizontalDpi="300" verticalDpi="300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72"/>
  <sheetViews>
    <sheetView zoomScale="160" zoomScaleNormal="160" workbookViewId="0">
      <selection activeCell="B4" sqref="B4"/>
    </sheetView>
  </sheetViews>
  <sheetFormatPr defaultColWidth="9.140625" defaultRowHeight="15"/>
  <cols>
    <col min="1" max="1" width="3.140625" style="60" customWidth="1"/>
    <col min="2" max="2" width="50.140625" style="73" customWidth="1"/>
    <col min="3" max="3" width="5" style="118" customWidth="1"/>
    <col min="4" max="4" width="11.7109375" style="119" customWidth="1"/>
    <col min="5" max="5" width="16.140625" style="75" customWidth="1"/>
    <col min="6" max="6" width="20.28515625" style="60" customWidth="1"/>
    <col min="7" max="7" width="31.7109375" style="60" customWidth="1"/>
    <col min="8" max="16384" width="9.140625" style="60"/>
  </cols>
  <sheetData>
    <row r="1" spans="1:8">
      <c r="A1" s="154"/>
      <c r="B1" s="154"/>
      <c r="C1" s="154"/>
      <c r="D1" s="154"/>
      <c r="E1" s="154"/>
    </row>
    <row r="2" spans="1:8" ht="19.5" customHeight="1">
      <c r="A2" s="61" t="s">
        <v>0</v>
      </c>
      <c r="B2" s="62" t="s">
        <v>1</v>
      </c>
      <c r="C2" s="121" t="s">
        <v>2</v>
      </c>
      <c r="D2" s="121" t="s">
        <v>3</v>
      </c>
      <c r="E2" s="64" t="s">
        <v>4</v>
      </c>
    </row>
    <row r="3" spans="1:8" ht="15.75" customHeight="1">
      <c r="A3" s="159" t="s">
        <v>151</v>
      </c>
      <c r="B3" s="160"/>
      <c r="C3" s="160"/>
      <c r="D3" s="160"/>
      <c r="E3" s="161"/>
    </row>
    <row r="4" spans="1:8" ht="15.75" customHeight="1">
      <c r="A4" s="49"/>
      <c r="B4" s="125" t="s">
        <v>100</v>
      </c>
      <c r="C4" s="122">
        <v>2</v>
      </c>
      <c r="D4" s="124">
        <v>576</v>
      </c>
      <c r="E4" s="66">
        <f>C4*D4</f>
        <v>1152</v>
      </c>
      <c r="F4" s="137" t="s">
        <v>148</v>
      </c>
      <c r="G4" s="138" t="s">
        <v>149</v>
      </c>
      <c r="H4" s="139" t="s">
        <v>150</v>
      </c>
    </row>
    <row r="5" spans="1:8" ht="15.75" customHeight="1">
      <c r="A5" s="49"/>
      <c r="B5" s="38" t="s">
        <v>101</v>
      </c>
      <c r="C5" s="123">
        <v>1</v>
      </c>
      <c r="D5" s="124">
        <v>3700</v>
      </c>
      <c r="E5" s="66">
        <f t="shared" ref="E5:E15" si="0">C5*D5</f>
        <v>3700</v>
      </c>
    </row>
    <row r="6" spans="1:8" ht="15.75" customHeight="1">
      <c r="A6" s="49"/>
      <c r="B6" s="38" t="s">
        <v>102</v>
      </c>
      <c r="C6" s="123">
        <v>2</v>
      </c>
      <c r="D6" s="124">
        <v>1000</v>
      </c>
      <c r="E6" s="66">
        <f t="shared" si="0"/>
        <v>2000</v>
      </c>
    </row>
    <row r="7" spans="1:8" ht="15.75" customHeight="1">
      <c r="A7" s="49"/>
      <c r="B7" s="38" t="s">
        <v>103</v>
      </c>
      <c r="C7" s="123">
        <v>1</v>
      </c>
      <c r="D7" s="124">
        <v>10400</v>
      </c>
      <c r="E7" s="66">
        <f t="shared" si="0"/>
        <v>10400</v>
      </c>
    </row>
    <row r="8" spans="1:8" ht="15.75" customHeight="1">
      <c r="A8" s="49"/>
      <c r="B8" s="38" t="s">
        <v>106</v>
      </c>
      <c r="C8" s="123">
        <v>1</v>
      </c>
      <c r="D8" s="124">
        <v>1900</v>
      </c>
      <c r="E8" s="66">
        <f t="shared" si="0"/>
        <v>1900</v>
      </c>
    </row>
    <row r="9" spans="1:8" ht="15.75" customHeight="1">
      <c r="A9" s="49"/>
      <c r="B9" s="38" t="s">
        <v>107</v>
      </c>
      <c r="C9" s="123">
        <v>2</v>
      </c>
      <c r="D9" s="124">
        <v>435</v>
      </c>
      <c r="E9" s="66">
        <f t="shared" si="0"/>
        <v>870</v>
      </c>
    </row>
    <row r="10" spans="1:8" ht="15.75" customHeight="1">
      <c r="A10" s="49"/>
      <c r="B10" s="38" t="s">
        <v>108</v>
      </c>
      <c r="C10" s="123">
        <v>2</v>
      </c>
      <c r="D10" s="124">
        <v>1340</v>
      </c>
      <c r="E10" s="66">
        <f t="shared" si="0"/>
        <v>2680</v>
      </c>
    </row>
    <row r="11" spans="1:8" ht="15.75" customHeight="1">
      <c r="A11" s="49"/>
      <c r="B11" s="38" t="s">
        <v>109</v>
      </c>
      <c r="C11" s="123">
        <v>1</v>
      </c>
      <c r="D11" s="124">
        <v>3200</v>
      </c>
      <c r="E11" s="66">
        <f t="shared" si="0"/>
        <v>3200</v>
      </c>
    </row>
    <row r="12" spans="1:8" ht="15.75" customHeight="1">
      <c r="A12" s="49"/>
      <c r="B12" s="38" t="s">
        <v>110</v>
      </c>
      <c r="C12" s="123">
        <v>1</v>
      </c>
      <c r="D12" s="124">
        <v>6200</v>
      </c>
      <c r="E12" s="66">
        <f t="shared" si="0"/>
        <v>6200</v>
      </c>
    </row>
    <row r="13" spans="1:8" ht="15.75" customHeight="1">
      <c r="A13" s="49"/>
      <c r="B13" s="38" t="s">
        <v>111</v>
      </c>
      <c r="C13" s="123">
        <v>1</v>
      </c>
      <c r="D13" s="124">
        <v>6700</v>
      </c>
      <c r="E13" s="66">
        <f t="shared" si="0"/>
        <v>6700</v>
      </c>
    </row>
    <row r="14" spans="1:8" ht="15.75" customHeight="1">
      <c r="A14" s="49"/>
      <c r="B14" s="38" t="s">
        <v>104</v>
      </c>
      <c r="C14" s="123">
        <v>1</v>
      </c>
      <c r="D14" s="124">
        <v>2320</v>
      </c>
      <c r="E14" s="66">
        <f t="shared" si="0"/>
        <v>2320</v>
      </c>
    </row>
    <row r="15" spans="1:8" ht="15.75" customHeight="1">
      <c r="A15" s="49"/>
      <c r="B15" s="38" t="s">
        <v>105</v>
      </c>
      <c r="C15" s="123">
        <v>15</v>
      </c>
      <c r="D15" s="124">
        <v>140</v>
      </c>
      <c r="E15" s="66">
        <f t="shared" si="0"/>
        <v>2100</v>
      </c>
    </row>
    <row r="16" spans="1:8" ht="15.75" customHeight="1">
      <c r="A16" s="49">
        <v>9</v>
      </c>
      <c r="B16" s="107" t="s">
        <v>98</v>
      </c>
      <c r="C16" s="84">
        <v>1</v>
      </c>
      <c r="D16" s="84">
        <v>4800</v>
      </c>
      <c r="E16" s="66">
        <f>D16*C16</f>
        <v>4800</v>
      </c>
    </row>
    <row r="17" spans="1:5" ht="18">
      <c r="A17" s="49"/>
      <c r="B17" s="104"/>
      <c r="C17" s="116"/>
      <c r="D17" s="117"/>
      <c r="E17" s="79">
        <f>SUM(E4:E16)</f>
        <v>48022</v>
      </c>
    </row>
    <row r="18" spans="1:5">
      <c r="B18" s="105"/>
    </row>
    <row r="19" spans="1:5">
      <c r="B19" s="60"/>
    </row>
    <row r="20" spans="1:5">
      <c r="B20" s="105"/>
    </row>
    <row r="21" spans="1:5">
      <c r="B21" s="101"/>
    </row>
    <row r="22" spans="1:5">
      <c r="B22" s="101"/>
    </row>
    <row r="23" spans="1:5">
      <c r="B23" s="101"/>
    </row>
    <row r="31" spans="1:5">
      <c r="B31" s="60"/>
      <c r="C31" s="120"/>
      <c r="D31" s="120"/>
      <c r="E31" s="60"/>
    </row>
    <row r="32" spans="1:5">
      <c r="B32" s="60"/>
      <c r="C32" s="120"/>
      <c r="D32" s="120"/>
      <c r="E32" s="60"/>
    </row>
    <row r="33" spans="2:5">
      <c r="B33" s="60"/>
      <c r="C33" s="120"/>
      <c r="D33" s="120"/>
      <c r="E33" s="60"/>
    </row>
    <row r="34" spans="2:5">
      <c r="B34" s="60"/>
      <c r="C34" s="120"/>
      <c r="D34" s="120"/>
      <c r="E34" s="60"/>
    </row>
    <row r="35" spans="2:5">
      <c r="B35" s="60"/>
      <c r="C35" s="120"/>
      <c r="D35" s="120"/>
      <c r="E35" s="60"/>
    </row>
    <row r="36" spans="2:5">
      <c r="B36" s="60"/>
      <c r="C36" s="120"/>
      <c r="D36" s="120"/>
      <c r="E36" s="60"/>
    </row>
    <row r="37" spans="2:5">
      <c r="B37" s="60"/>
      <c r="C37" s="120"/>
      <c r="D37" s="120"/>
      <c r="E37" s="60"/>
    </row>
    <row r="38" spans="2:5">
      <c r="B38" s="60"/>
      <c r="C38" s="120"/>
      <c r="D38" s="120"/>
      <c r="E38" s="60"/>
    </row>
    <row r="39" spans="2:5">
      <c r="B39" s="60"/>
      <c r="C39" s="120"/>
      <c r="D39" s="120"/>
      <c r="E39" s="60"/>
    </row>
    <row r="40" spans="2:5">
      <c r="B40" s="60"/>
      <c r="C40" s="120"/>
      <c r="D40" s="120"/>
      <c r="E40" s="60"/>
    </row>
    <row r="41" spans="2:5">
      <c r="B41" s="60"/>
      <c r="C41" s="120"/>
      <c r="D41" s="120"/>
      <c r="E41" s="60"/>
    </row>
    <row r="42" spans="2:5">
      <c r="B42" s="60"/>
      <c r="C42" s="120"/>
      <c r="D42" s="120"/>
      <c r="E42" s="60"/>
    </row>
    <row r="43" spans="2:5">
      <c r="B43" s="60"/>
      <c r="C43" s="120"/>
      <c r="D43" s="120"/>
      <c r="E43" s="60"/>
    </row>
    <row r="44" spans="2:5">
      <c r="B44" s="60"/>
      <c r="C44" s="120"/>
      <c r="D44" s="120"/>
      <c r="E44" s="60"/>
    </row>
    <row r="45" spans="2:5">
      <c r="B45" s="60"/>
      <c r="C45" s="120"/>
      <c r="D45" s="120"/>
      <c r="E45" s="60"/>
    </row>
    <row r="46" spans="2:5">
      <c r="B46" s="60"/>
      <c r="C46" s="120"/>
      <c r="D46" s="120"/>
      <c r="E46" s="60"/>
    </row>
    <row r="47" spans="2:5">
      <c r="B47" s="60"/>
      <c r="C47" s="120"/>
      <c r="D47" s="120"/>
      <c r="E47" s="60"/>
    </row>
    <row r="48" spans="2:5">
      <c r="B48" s="60"/>
      <c r="C48" s="120"/>
      <c r="D48" s="120"/>
      <c r="E48" s="60"/>
    </row>
    <row r="49" spans="2:5">
      <c r="B49" s="60"/>
      <c r="C49" s="120"/>
      <c r="D49" s="120"/>
      <c r="E49" s="60"/>
    </row>
    <row r="50" spans="2:5">
      <c r="B50" s="60"/>
      <c r="C50" s="120"/>
      <c r="D50" s="120"/>
      <c r="E50" s="60"/>
    </row>
    <row r="51" spans="2:5">
      <c r="B51" s="60"/>
      <c r="C51" s="120"/>
      <c r="D51" s="120"/>
      <c r="E51" s="60"/>
    </row>
    <row r="52" spans="2:5">
      <c r="B52" s="60"/>
      <c r="C52" s="120"/>
      <c r="D52" s="120"/>
      <c r="E52" s="60"/>
    </row>
    <row r="53" spans="2:5">
      <c r="B53" s="60"/>
      <c r="C53" s="120"/>
      <c r="D53" s="120"/>
      <c r="E53" s="60"/>
    </row>
    <row r="54" spans="2:5">
      <c r="B54" s="60"/>
      <c r="C54" s="120"/>
      <c r="D54" s="120"/>
      <c r="E54" s="60"/>
    </row>
    <row r="55" spans="2:5">
      <c r="B55" s="60"/>
      <c r="C55" s="120"/>
      <c r="D55" s="120"/>
      <c r="E55" s="60"/>
    </row>
    <row r="56" spans="2:5">
      <c r="B56" s="60"/>
      <c r="C56" s="120"/>
      <c r="D56" s="120"/>
      <c r="E56" s="60"/>
    </row>
    <row r="57" spans="2:5">
      <c r="B57" s="60"/>
      <c r="C57" s="120"/>
      <c r="D57" s="120"/>
      <c r="E57" s="60"/>
    </row>
    <row r="58" spans="2:5">
      <c r="B58" s="60"/>
      <c r="C58" s="120"/>
      <c r="D58" s="120"/>
      <c r="E58" s="60"/>
    </row>
    <row r="59" spans="2:5">
      <c r="B59" s="60"/>
      <c r="C59" s="120"/>
      <c r="D59" s="120"/>
      <c r="E59" s="60"/>
    </row>
    <row r="60" spans="2:5">
      <c r="B60" s="60"/>
      <c r="C60" s="120"/>
      <c r="D60" s="120"/>
      <c r="E60" s="60"/>
    </row>
    <row r="61" spans="2:5">
      <c r="B61" s="60"/>
      <c r="C61" s="120"/>
      <c r="D61" s="120"/>
      <c r="E61" s="60"/>
    </row>
    <row r="62" spans="2:5">
      <c r="B62" s="60"/>
      <c r="C62" s="120"/>
      <c r="D62" s="120"/>
      <c r="E62" s="60"/>
    </row>
    <row r="63" spans="2:5">
      <c r="B63" s="60"/>
      <c r="C63" s="120"/>
      <c r="D63" s="120"/>
      <c r="E63" s="60"/>
    </row>
    <row r="64" spans="2:5">
      <c r="B64" s="60"/>
      <c r="C64" s="120"/>
      <c r="D64" s="120"/>
      <c r="E64" s="60"/>
    </row>
    <row r="65" spans="2:5">
      <c r="B65" s="60"/>
      <c r="C65" s="120"/>
      <c r="D65" s="120"/>
      <c r="E65" s="60"/>
    </row>
    <row r="66" spans="2:5">
      <c r="B66" s="60"/>
      <c r="C66" s="120"/>
      <c r="D66" s="120"/>
      <c r="E66" s="60"/>
    </row>
    <row r="67" spans="2:5">
      <c r="B67" s="60"/>
      <c r="C67" s="120"/>
      <c r="D67" s="120"/>
      <c r="E67" s="60"/>
    </row>
    <row r="68" spans="2:5">
      <c r="B68" s="60"/>
      <c r="C68" s="120"/>
      <c r="D68" s="120"/>
      <c r="E68" s="60"/>
    </row>
    <row r="69" spans="2:5">
      <c r="B69" s="60"/>
      <c r="C69" s="120"/>
      <c r="D69" s="120"/>
      <c r="E69" s="60"/>
    </row>
    <row r="70" spans="2:5">
      <c r="B70" s="60"/>
      <c r="C70" s="120"/>
      <c r="D70" s="120"/>
      <c r="E70" s="60"/>
    </row>
    <row r="71" spans="2:5">
      <c r="B71" s="60"/>
      <c r="C71" s="120"/>
      <c r="D71" s="120"/>
      <c r="E71" s="60"/>
    </row>
    <row r="72" spans="2:5">
      <c r="B72" s="60"/>
      <c r="C72" s="120"/>
      <c r="D72" s="120"/>
      <c r="E72" s="60"/>
    </row>
  </sheetData>
  <mergeCells count="2">
    <mergeCell ref="A1:E1"/>
    <mergeCell ref="A3:E3"/>
  </mergeCells>
  <hyperlinks>
    <hyperlink ref="B16" r:id="rId1" display="Носилки 1A10" xr:uid="{00000000-0004-0000-0500-000000000000}"/>
    <hyperlink ref="B4" r:id="rId2" xr:uid="{00000000-0004-0000-0500-000001000000}"/>
    <hyperlink ref="B5" r:id="rId3" xr:uid="{00000000-0004-0000-0500-000002000000}"/>
    <hyperlink ref="B6" r:id="rId4" xr:uid="{00000000-0004-0000-0500-000003000000}"/>
    <hyperlink ref="B7" r:id="rId5" xr:uid="{00000000-0004-0000-0500-000004000000}"/>
    <hyperlink ref="B14" r:id="rId6" xr:uid="{00000000-0004-0000-0500-000005000000}"/>
    <hyperlink ref="B8" r:id="rId7" xr:uid="{00000000-0004-0000-0500-000006000000}"/>
    <hyperlink ref="B9" r:id="rId8" xr:uid="{00000000-0004-0000-0500-000007000000}"/>
    <hyperlink ref="B10" r:id="rId9" xr:uid="{00000000-0004-0000-0500-000008000000}"/>
    <hyperlink ref="B11" r:id="rId10" xr:uid="{00000000-0004-0000-0500-000009000000}"/>
    <hyperlink ref="B12" r:id="rId11" xr:uid="{00000000-0004-0000-0500-00000A000000}"/>
    <hyperlink ref="B13" r:id="rId12" xr:uid="{00000000-0004-0000-0500-00000B000000}"/>
    <hyperlink ref="B15" r:id="rId13" xr:uid="{00000000-0004-0000-0500-00000C000000}"/>
  </hyperlinks>
  <pageMargins left="0.7" right="0.7" top="0.75" bottom="0.75" header="0.3" footer="0.3"/>
  <pageSetup paperSize="9" orientation="portrait" verticalDpi="0" r:id="rId1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4"/>
  <sheetViews>
    <sheetView topLeftCell="A28" zoomScale="136" zoomScaleNormal="136" workbookViewId="0">
      <selection activeCell="E9" sqref="E9:E10"/>
    </sheetView>
  </sheetViews>
  <sheetFormatPr defaultColWidth="8.85546875" defaultRowHeight="15"/>
  <cols>
    <col min="1" max="1" width="6" style="36" customWidth="1"/>
    <col min="2" max="2" width="59.42578125" customWidth="1"/>
    <col min="4" max="4" width="9" bestFit="1" customWidth="1"/>
    <col min="5" max="5" width="13.7109375" customWidth="1"/>
    <col min="6" max="6" width="13.140625" customWidth="1"/>
  </cols>
  <sheetData>
    <row r="1" spans="1:7">
      <c r="A1" s="17"/>
      <c r="B1" s="162" t="s">
        <v>137</v>
      </c>
      <c r="C1" s="162"/>
      <c r="D1" s="162"/>
      <c r="E1" s="162"/>
    </row>
    <row r="2" spans="1:7">
      <c r="A2" s="51" t="s">
        <v>55</v>
      </c>
      <c r="B2" s="93"/>
      <c r="C2" s="93" t="s">
        <v>50</v>
      </c>
      <c r="D2" s="93" t="s">
        <v>51</v>
      </c>
      <c r="E2" s="93" t="s">
        <v>52</v>
      </c>
    </row>
    <row r="3" spans="1:7">
      <c r="A3" s="17">
        <v>1</v>
      </c>
      <c r="B3" s="91" t="s">
        <v>53</v>
      </c>
      <c r="C3" s="94">
        <v>1</v>
      </c>
      <c r="D3" s="95">
        <v>28000</v>
      </c>
      <c r="E3" s="95">
        <f t="shared" ref="E3:E10" si="0">D3*C3</f>
        <v>28000</v>
      </c>
      <c r="G3" s="39"/>
    </row>
    <row r="4" spans="1:7" ht="16.5" customHeight="1">
      <c r="A4" s="17">
        <v>2</v>
      </c>
      <c r="B4" s="38" t="s">
        <v>116</v>
      </c>
      <c r="C4" s="94">
        <v>7</v>
      </c>
      <c r="D4" s="95">
        <v>5570</v>
      </c>
      <c r="E4" s="95">
        <f t="shared" si="0"/>
        <v>38990</v>
      </c>
      <c r="G4" s="39"/>
    </row>
    <row r="5" spans="1:7">
      <c r="A5" s="17">
        <v>3</v>
      </c>
      <c r="B5" s="38" t="s">
        <v>133</v>
      </c>
      <c r="C5" s="94">
        <v>14</v>
      </c>
      <c r="D5" s="95">
        <v>880</v>
      </c>
      <c r="E5" s="95">
        <f t="shared" si="0"/>
        <v>12320</v>
      </c>
      <c r="G5" s="39"/>
    </row>
    <row r="6" spans="1:7" ht="19.5" customHeight="1">
      <c r="A6" s="17">
        <v>4</v>
      </c>
      <c r="B6" s="91" t="s">
        <v>134</v>
      </c>
      <c r="C6" s="94">
        <v>7</v>
      </c>
      <c r="D6" s="95">
        <v>530</v>
      </c>
      <c r="E6" s="95">
        <f t="shared" si="0"/>
        <v>3710</v>
      </c>
      <c r="G6" s="39"/>
    </row>
    <row r="7" spans="1:7">
      <c r="A7" s="17">
        <v>5</v>
      </c>
      <c r="B7" s="91" t="s">
        <v>126</v>
      </c>
      <c r="C7" s="94">
        <v>1</v>
      </c>
      <c r="D7" s="95">
        <v>3600</v>
      </c>
      <c r="E7" s="95">
        <f t="shared" si="0"/>
        <v>3600</v>
      </c>
      <c r="G7" s="39"/>
    </row>
    <row r="8" spans="1:7">
      <c r="A8" s="17">
        <v>6</v>
      </c>
      <c r="B8" s="38" t="s">
        <v>130</v>
      </c>
      <c r="C8" s="94">
        <v>1</v>
      </c>
      <c r="D8" s="95">
        <v>3500</v>
      </c>
      <c r="E8" s="95">
        <f t="shared" si="0"/>
        <v>3500</v>
      </c>
      <c r="G8" s="39"/>
    </row>
    <row r="9" spans="1:7">
      <c r="A9" s="17">
        <v>7</v>
      </c>
      <c r="B9" s="38" t="s">
        <v>131</v>
      </c>
      <c r="C9" s="94">
        <v>1</v>
      </c>
      <c r="D9" s="95">
        <v>3800</v>
      </c>
      <c r="E9" s="95">
        <f t="shared" si="0"/>
        <v>3800</v>
      </c>
      <c r="G9" s="39"/>
    </row>
    <row r="10" spans="1:7">
      <c r="A10" s="17"/>
      <c r="B10" s="38" t="s">
        <v>189</v>
      </c>
      <c r="C10" s="94">
        <v>1</v>
      </c>
      <c r="D10" s="95">
        <v>18110</v>
      </c>
      <c r="E10" s="95">
        <f t="shared" si="0"/>
        <v>18110</v>
      </c>
      <c r="G10" s="39"/>
    </row>
    <row r="11" spans="1:7" ht="29.25" customHeight="1">
      <c r="A11" s="17">
        <v>8</v>
      </c>
      <c r="B11" s="126" t="s">
        <v>132</v>
      </c>
      <c r="C11" s="96">
        <v>7</v>
      </c>
      <c r="D11" s="97">
        <v>1700</v>
      </c>
      <c r="E11" s="134">
        <f t="shared" ref="E11:E16" si="1">D11*C11</f>
        <v>11900</v>
      </c>
      <c r="G11" s="39"/>
    </row>
    <row r="12" spans="1:7">
      <c r="A12" s="17">
        <v>9</v>
      </c>
      <c r="B12" s="38" t="s">
        <v>139</v>
      </c>
      <c r="C12" s="94">
        <v>15</v>
      </c>
      <c r="D12" s="95">
        <v>454</v>
      </c>
      <c r="E12" s="95">
        <f t="shared" si="1"/>
        <v>6810</v>
      </c>
      <c r="G12" s="39"/>
    </row>
    <row r="13" spans="1:7">
      <c r="A13" s="17">
        <v>10</v>
      </c>
      <c r="B13" s="38" t="s">
        <v>140</v>
      </c>
      <c r="C13" s="94">
        <v>15</v>
      </c>
      <c r="D13" s="95">
        <v>583</v>
      </c>
      <c r="E13" s="95">
        <f t="shared" si="1"/>
        <v>8745</v>
      </c>
      <c r="G13" s="39"/>
    </row>
    <row r="14" spans="1:7">
      <c r="A14" s="17">
        <v>11</v>
      </c>
      <c r="B14" s="38" t="s">
        <v>141</v>
      </c>
      <c r="C14" s="94">
        <v>15</v>
      </c>
      <c r="D14" s="95">
        <v>98</v>
      </c>
      <c r="E14" s="95">
        <f t="shared" si="1"/>
        <v>1470</v>
      </c>
      <c r="G14" s="39"/>
    </row>
    <row r="15" spans="1:7">
      <c r="A15" s="17">
        <v>12</v>
      </c>
      <c r="B15" s="38" t="s">
        <v>142</v>
      </c>
      <c r="C15" s="94">
        <v>1</v>
      </c>
      <c r="D15" s="95">
        <v>2626</v>
      </c>
      <c r="E15" s="95">
        <f t="shared" si="1"/>
        <v>2626</v>
      </c>
      <c r="G15" s="39"/>
    </row>
    <row r="16" spans="1:7">
      <c r="A16" s="17">
        <v>13</v>
      </c>
      <c r="B16" s="38" t="s">
        <v>143</v>
      </c>
      <c r="C16" s="135">
        <v>3</v>
      </c>
      <c r="D16" s="94">
        <v>399</v>
      </c>
      <c r="E16" s="95">
        <f t="shared" si="1"/>
        <v>1197</v>
      </c>
      <c r="G16" s="39"/>
    </row>
    <row r="17" spans="1:7">
      <c r="A17" s="17">
        <v>14</v>
      </c>
      <c r="B17" s="38" t="s">
        <v>144</v>
      </c>
      <c r="C17" s="94">
        <v>10</v>
      </c>
      <c r="D17" s="95">
        <v>849</v>
      </c>
      <c r="E17" s="95">
        <f t="shared" ref="E17:E25" si="2">D17*C17</f>
        <v>8490</v>
      </c>
      <c r="G17" s="39"/>
    </row>
    <row r="18" spans="1:7">
      <c r="A18" s="17">
        <v>15</v>
      </c>
      <c r="B18" s="38" t="s">
        <v>145</v>
      </c>
      <c r="C18" s="94">
        <v>16</v>
      </c>
      <c r="D18" s="95">
        <v>849</v>
      </c>
      <c r="E18" s="95">
        <f t="shared" si="2"/>
        <v>13584</v>
      </c>
      <c r="G18" s="39"/>
    </row>
    <row r="19" spans="1:7">
      <c r="A19" s="17">
        <v>16</v>
      </c>
      <c r="B19" s="38" t="s">
        <v>146</v>
      </c>
      <c r="C19" s="94">
        <v>5</v>
      </c>
      <c r="D19" s="95">
        <v>425</v>
      </c>
      <c r="E19" s="95">
        <f t="shared" si="2"/>
        <v>2125</v>
      </c>
      <c r="G19" s="39"/>
    </row>
    <row r="20" spans="1:7" ht="30">
      <c r="A20" s="17">
        <v>17</v>
      </c>
      <c r="B20" s="126" t="s">
        <v>158</v>
      </c>
      <c r="C20" s="94">
        <v>32</v>
      </c>
      <c r="D20" s="95">
        <v>1089</v>
      </c>
      <c r="E20" s="95">
        <f t="shared" si="2"/>
        <v>34848</v>
      </c>
      <c r="G20" s="39"/>
    </row>
    <row r="21" spans="1:7" ht="30">
      <c r="A21" s="17">
        <v>18</v>
      </c>
      <c r="B21" s="126" t="s">
        <v>159</v>
      </c>
      <c r="C21" s="94">
        <v>16</v>
      </c>
      <c r="D21" s="95">
        <v>1078</v>
      </c>
      <c r="E21" s="95">
        <f t="shared" si="2"/>
        <v>17248</v>
      </c>
      <c r="G21" s="39"/>
    </row>
    <row r="22" spans="1:7">
      <c r="A22" s="17">
        <v>19</v>
      </c>
      <c r="B22" s="126" t="s">
        <v>160</v>
      </c>
      <c r="C22" s="94">
        <v>9</v>
      </c>
      <c r="D22" s="95">
        <v>540</v>
      </c>
      <c r="E22" s="95">
        <f t="shared" si="2"/>
        <v>4860</v>
      </c>
      <c r="G22" s="39"/>
    </row>
    <row r="23" spans="1:7">
      <c r="A23" s="17">
        <v>20</v>
      </c>
      <c r="B23" s="126" t="s">
        <v>161</v>
      </c>
      <c r="C23" s="94">
        <v>10</v>
      </c>
      <c r="D23" s="95">
        <v>322</v>
      </c>
      <c r="E23" s="95">
        <f t="shared" si="2"/>
        <v>3220</v>
      </c>
      <c r="G23" s="39"/>
    </row>
    <row r="24" spans="1:7">
      <c r="A24" s="17">
        <v>21</v>
      </c>
      <c r="B24" s="126" t="s">
        <v>162</v>
      </c>
      <c r="C24" s="94">
        <v>3</v>
      </c>
      <c r="D24" s="95">
        <v>2942</v>
      </c>
      <c r="E24" s="95">
        <f t="shared" si="2"/>
        <v>8826</v>
      </c>
      <c r="G24" s="39"/>
    </row>
    <row r="25" spans="1:7">
      <c r="A25" s="17">
        <v>22</v>
      </c>
      <c r="B25" s="126" t="s">
        <v>163</v>
      </c>
      <c r="C25" s="94">
        <v>5</v>
      </c>
      <c r="D25" s="95">
        <v>609</v>
      </c>
      <c r="E25" s="95">
        <f t="shared" si="2"/>
        <v>3045</v>
      </c>
      <c r="G25" s="39"/>
    </row>
    <row r="26" spans="1:7">
      <c r="A26" s="17">
        <v>23</v>
      </c>
      <c r="B26" s="126" t="s">
        <v>164</v>
      </c>
      <c r="C26" s="94">
        <v>8</v>
      </c>
      <c r="D26" s="95">
        <v>2179</v>
      </c>
      <c r="E26" s="95">
        <f t="shared" ref="E26:E46" si="3">D26*C26</f>
        <v>17432</v>
      </c>
      <c r="G26" s="39"/>
    </row>
    <row r="27" spans="1:7">
      <c r="A27" s="17">
        <v>24</v>
      </c>
      <c r="B27" s="126" t="s">
        <v>165</v>
      </c>
      <c r="C27" s="94">
        <v>1</v>
      </c>
      <c r="D27" s="95">
        <v>295</v>
      </c>
      <c r="E27" s="95">
        <f t="shared" si="3"/>
        <v>295</v>
      </c>
      <c r="G27" s="39"/>
    </row>
    <row r="28" spans="1:7">
      <c r="A28" s="17">
        <v>25</v>
      </c>
      <c r="B28" s="126" t="s">
        <v>166</v>
      </c>
      <c r="C28" s="94">
        <v>16</v>
      </c>
      <c r="D28" s="95">
        <v>409</v>
      </c>
      <c r="E28" s="95">
        <f t="shared" si="3"/>
        <v>6544</v>
      </c>
      <c r="G28" s="39"/>
    </row>
    <row r="29" spans="1:7">
      <c r="A29" s="17">
        <v>26</v>
      </c>
      <c r="B29" s="126" t="s">
        <v>167</v>
      </c>
      <c r="C29" s="94">
        <v>15</v>
      </c>
      <c r="D29" s="95">
        <v>157</v>
      </c>
      <c r="E29" s="95">
        <f t="shared" si="3"/>
        <v>2355</v>
      </c>
      <c r="G29" s="39"/>
    </row>
    <row r="30" spans="1:7">
      <c r="A30" s="17">
        <v>27</v>
      </c>
      <c r="B30" s="126" t="s">
        <v>168</v>
      </c>
      <c r="C30" s="94">
        <v>15</v>
      </c>
      <c r="D30" s="95">
        <v>157</v>
      </c>
      <c r="E30" s="95">
        <f t="shared" si="3"/>
        <v>2355</v>
      </c>
      <c r="G30" s="39"/>
    </row>
    <row r="31" spans="1:7">
      <c r="A31" s="17">
        <v>28</v>
      </c>
      <c r="B31" s="126" t="s">
        <v>169</v>
      </c>
      <c r="C31" s="135">
        <v>5</v>
      </c>
      <c r="D31" s="143">
        <v>217</v>
      </c>
      <c r="E31" s="95">
        <f t="shared" si="3"/>
        <v>1085</v>
      </c>
    </row>
    <row r="32" spans="1:7">
      <c r="A32" s="17">
        <v>29</v>
      </c>
      <c r="B32" s="126" t="s">
        <v>170</v>
      </c>
      <c r="C32" s="135">
        <v>6</v>
      </c>
      <c r="D32" s="143">
        <v>36</v>
      </c>
      <c r="E32" s="95">
        <f t="shared" si="3"/>
        <v>216</v>
      </c>
    </row>
    <row r="33" spans="1:5">
      <c r="A33" s="17">
        <v>30</v>
      </c>
      <c r="B33" s="126" t="s">
        <v>171</v>
      </c>
      <c r="C33" s="135">
        <v>5</v>
      </c>
      <c r="D33" s="143">
        <v>83</v>
      </c>
      <c r="E33" s="95">
        <f t="shared" si="3"/>
        <v>415</v>
      </c>
    </row>
    <row r="34" spans="1:5">
      <c r="A34" s="17">
        <v>31</v>
      </c>
      <c r="B34" s="126" t="s">
        <v>172</v>
      </c>
      <c r="C34" s="135">
        <v>3</v>
      </c>
      <c r="D34" s="143">
        <v>277</v>
      </c>
      <c r="E34" s="95">
        <f t="shared" si="3"/>
        <v>831</v>
      </c>
    </row>
    <row r="35" spans="1:5">
      <c r="A35" s="17">
        <v>32</v>
      </c>
      <c r="B35" s="126" t="s">
        <v>173</v>
      </c>
      <c r="C35" s="135">
        <v>5</v>
      </c>
      <c r="D35" s="143">
        <v>304</v>
      </c>
      <c r="E35" s="95">
        <f t="shared" si="3"/>
        <v>1520</v>
      </c>
    </row>
    <row r="36" spans="1:5">
      <c r="A36" s="17">
        <v>33</v>
      </c>
      <c r="B36" s="126" t="s">
        <v>174</v>
      </c>
      <c r="C36" s="135">
        <v>16</v>
      </c>
      <c r="D36" s="143">
        <v>109</v>
      </c>
      <c r="E36" s="95">
        <f t="shared" si="3"/>
        <v>1744</v>
      </c>
    </row>
    <row r="37" spans="1:5">
      <c r="A37" s="17">
        <v>34</v>
      </c>
      <c r="B37" s="126" t="s">
        <v>175</v>
      </c>
      <c r="C37" s="135">
        <v>16</v>
      </c>
      <c r="D37" s="143">
        <v>222</v>
      </c>
      <c r="E37" s="95">
        <f t="shared" si="3"/>
        <v>3552</v>
      </c>
    </row>
    <row r="38" spans="1:5">
      <c r="A38" s="17">
        <v>35</v>
      </c>
      <c r="B38" s="126" t="s">
        <v>176</v>
      </c>
      <c r="C38" s="135">
        <v>6</v>
      </c>
      <c r="D38" s="143">
        <v>295</v>
      </c>
      <c r="E38" s="95">
        <f t="shared" si="3"/>
        <v>1770</v>
      </c>
    </row>
    <row r="39" spans="1:5">
      <c r="A39" s="17">
        <v>36</v>
      </c>
      <c r="B39" s="126" t="s">
        <v>177</v>
      </c>
      <c r="C39" s="135">
        <v>6</v>
      </c>
      <c r="D39" s="143">
        <v>298</v>
      </c>
      <c r="E39" s="95">
        <f t="shared" si="3"/>
        <v>1788</v>
      </c>
    </row>
    <row r="40" spans="1:5">
      <c r="A40" s="17">
        <v>37</v>
      </c>
      <c r="B40" s="126" t="s">
        <v>178</v>
      </c>
      <c r="C40" s="135">
        <v>9</v>
      </c>
      <c r="D40" s="143">
        <v>156</v>
      </c>
      <c r="E40" s="95">
        <f t="shared" si="3"/>
        <v>1404</v>
      </c>
    </row>
    <row r="41" spans="1:5">
      <c r="A41" s="17">
        <v>38</v>
      </c>
      <c r="B41" s="126" t="s">
        <v>179</v>
      </c>
      <c r="C41" s="135">
        <v>4</v>
      </c>
      <c r="D41" s="95">
        <v>2917</v>
      </c>
      <c r="E41" s="95">
        <f t="shared" si="3"/>
        <v>11668</v>
      </c>
    </row>
    <row r="42" spans="1:5">
      <c r="A42" s="17">
        <v>39</v>
      </c>
      <c r="B42" s="126" t="s">
        <v>180</v>
      </c>
      <c r="C42" s="135">
        <v>4</v>
      </c>
      <c r="D42" s="143">
        <v>141</v>
      </c>
      <c r="E42" s="95">
        <f t="shared" si="3"/>
        <v>564</v>
      </c>
    </row>
    <row r="43" spans="1:5">
      <c r="A43" s="17">
        <v>40</v>
      </c>
      <c r="B43" s="126" t="s">
        <v>181</v>
      </c>
      <c r="C43" s="135">
        <v>12</v>
      </c>
      <c r="D43" s="143">
        <v>31</v>
      </c>
      <c r="E43" s="95">
        <f t="shared" si="3"/>
        <v>372</v>
      </c>
    </row>
    <row r="44" spans="1:5">
      <c r="A44" s="17">
        <v>41</v>
      </c>
      <c r="B44" s="126" t="s">
        <v>182</v>
      </c>
      <c r="C44" s="135">
        <v>12</v>
      </c>
      <c r="D44" s="143">
        <v>17</v>
      </c>
      <c r="E44" s="95">
        <f t="shared" si="3"/>
        <v>204</v>
      </c>
    </row>
    <row r="45" spans="1:5">
      <c r="A45" s="17">
        <v>42</v>
      </c>
      <c r="B45" s="126" t="s">
        <v>183</v>
      </c>
      <c r="C45" s="135">
        <v>6</v>
      </c>
      <c r="D45" s="143">
        <v>265</v>
      </c>
      <c r="E45" s="95">
        <f t="shared" si="3"/>
        <v>1590</v>
      </c>
    </row>
    <row r="46" spans="1:5" ht="15" customHeight="1">
      <c r="A46" s="17">
        <v>43</v>
      </c>
      <c r="B46" s="126" t="s">
        <v>184</v>
      </c>
      <c r="C46" s="135">
        <v>19</v>
      </c>
      <c r="D46" s="143">
        <v>25</v>
      </c>
      <c r="E46" s="95">
        <f t="shared" si="3"/>
        <v>475</v>
      </c>
    </row>
    <row r="47" spans="1:5">
      <c r="A47" s="17"/>
      <c r="B47" s="98" t="s">
        <v>58</v>
      </c>
      <c r="C47" s="134"/>
      <c r="D47" s="134"/>
      <c r="E47" s="103">
        <f>SUM(E3:E25)</f>
        <v>241024</v>
      </c>
    </row>
    <row r="48" spans="1:5">
      <c r="B48" s="92"/>
      <c r="C48" s="92"/>
      <c r="D48" s="92"/>
      <c r="E48" s="99"/>
    </row>
    <row r="49" spans="2:5">
      <c r="B49" s="92"/>
      <c r="C49" s="92"/>
      <c r="D49" s="92"/>
      <c r="E49" s="92"/>
    </row>
    <row r="50" spans="2:5">
      <c r="B50" s="92"/>
      <c r="C50" s="92"/>
      <c r="D50" s="92"/>
      <c r="E50" s="92"/>
    </row>
    <row r="51" spans="2:5">
      <c r="B51" s="92"/>
      <c r="C51" s="92"/>
      <c r="D51" s="92"/>
      <c r="E51" s="92"/>
    </row>
    <row r="54" spans="2:5">
      <c r="D54" t="s">
        <v>154</v>
      </c>
    </row>
  </sheetData>
  <mergeCells count="1">
    <mergeCell ref="B1:E1"/>
  </mergeCells>
  <hyperlinks>
    <hyperlink ref="B3" r:id="rId1" xr:uid="{00000000-0004-0000-0600-000000000000}"/>
    <hyperlink ref="B4" r:id="rId2" xr:uid="{00000000-0004-0000-0600-000001000000}"/>
    <hyperlink ref="B5" r:id="rId3" display="Акрамулятор " xr:uid="{00000000-0004-0000-0600-000002000000}"/>
    <hyperlink ref="B9" r:id="rId4" display="Заточной станок" xr:uid="{00000000-0004-0000-0600-000003000000}"/>
    <hyperlink ref="B8" r:id="rId5" display="Сверлильный станок " xr:uid="{00000000-0004-0000-0600-000004000000}"/>
    <hyperlink ref="B11" r:id="rId6" xr:uid="{00000000-0004-0000-0600-000005000000}"/>
    <hyperlink ref="B12" r:id="rId7" xr:uid="{00000000-0004-0000-0600-000006000000}"/>
    <hyperlink ref="B13" r:id="rId8" xr:uid="{00000000-0004-0000-0600-000007000000}"/>
    <hyperlink ref="B14" r:id="rId9" xr:uid="{00000000-0004-0000-0600-000008000000}"/>
    <hyperlink ref="B15" r:id="rId10" xr:uid="{00000000-0004-0000-0600-000009000000}"/>
    <hyperlink ref="B16" r:id="rId11" xr:uid="{00000000-0004-0000-0600-00000A000000}"/>
    <hyperlink ref="B17" r:id="rId12" xr:uid="{00000000-0004-0000-0600-00000B000000}"/>
    <hyperlink ref="B18" r:id="rId13" xr:uid="{00000000-0004-0000-0600-00000C000000}"/>
    <hyperlink ref="B19" r:id="rId14" xr:uid="{00000000-0004-0000-0600-00000D000000}"/>
    <hyperlink ref="B10" r:id="rId15" xr:uid="{00000000-0004-0000-0600-00000E000000}"/>
  </hyperlinks>
  <pageMargins left="0.7" right="0.7" top="0.75" bottom="0.75" header="0.3" footer="0.3"/>
  <pageSetup paperSize="9" orientation="portrait" r:id="rId1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K24"/>
  <sheetViews>
    <sheetView tabSelected="1" zoomScale="145" zoomScaleNormal="145" workbookViewId="0">
      <selection activeCell="I4" sqref="I4"/>
    </sheetView>
  </sheetViews>
  <sheetFormatPr defaultRowHeight="15"/>
  <cols>
    <col min="1" max="1" width="3.140625" style="1" customWidth="1"/>
    <col min="2" max="2" width="61" style="2" customWidth="1"/>
    <col min="3" max="3" width="4.7109375" style="3" customWidth="1"/>
    <col min="4" max="4" width="5.140625" style="4" customWidth="1"/>
    <col min="5" max="5" width="10.42578125" style="5" customWidth="1"/>
    <col min="6" max="6" width="12.28515625" style="1" customWidth="1"/>
    <col min="7" max="1025" width="9.140625" style="1" customWidth="1"/>
  </cols>
  <sheetData>
    <row r="1" spans="1:1025">
      <c r="A1" s="152"/>
      <c r="B1" s="152"/>
      <c r="C1" s="152"/>
      <c r="D1" s="152"/>
      <c r="E1" s="152"/>
    </row>
    <row r="2" spans="1:1025" s="1" customFormat="1" ht="19.5" customHeight="1">
      <c r="A2" s="15" t="s">
        <v>0</v>
      </c>
      <c r="B2" s="15" t="s">
        <v>1</v>
      </c>
      <c r="D2" s="16" t="s">
        <v>2</v>
      </c>
      <c r="E2" s="16" t="s">
        <v>3</v>
      </c>
      <c r="F2" s="16" t="s">
        <v>4</v>
      </c>
    </row>
    <row r="3" spans="1:1025" ht="15.75" customHeight="1">
      <c r="A3" s="163" t="s">
        <v>155</v>
      </c>
      <c r="B3" s="163"/>
      <c r="C3" s="163"/>
      <c r="D3" s="163"/>
      <c r="E3" s="163"/>
      <c r="F3" s="13"/>
    </row>
    <row r="4" spans="1:1025" ht="60" customHeight="1">
      <c r="A4" s="144"/>
      <c r="B4" s="141" t="s">
        <v>193</v>
      </c>
      <c r="C4" s="114" t="s">
        <v>9</v>
      </c>
      <c r="D4" s="114">
        <v>5</v>
      </c>
      <c r="E4" s="114">
        <v>40000</v>
      </c>
      <c r="F4" s="114">
        <f>E5*D4</f>
        <v>15000</v>
      </c>
    </row>
    <row r="5" spans="1:1025" ht="33" customHeight="1">
      <c r="A5" s="113">
        <v>16</v>
      </c>
      <c r="B5" s="2" t="s">
        <v>185</v>
      </c>
      <c r="C5" s="114" t="s">
        <v>9</v>
      </c>
      <c r="D5" s="114">
        <v>5</v>
      </c>
      <c r="E5" s="114">
        <v>3000</v>
      </c>
      <c r="F5" s="114">
        <f>E4*D5</f>
        <v>200000</v>
      </c>
    </row>
    <row r="6" spans="1:1025" ht="18">
      <c r="A6" s="13"/>
      <c r="B6" s="100"/>
      <c r="C6" s="11"/>
      <c r="D6" s="12"/>
      <c r="F6" s="81">
        <f>SUM(F4:F5)</f>
        <v>215000</v>
      </c>
    </row>
    <row r="7" spans="1:1025">
      <c r="B7" s="101"/>
    </row>
    <row r="8" spans="1:1025">
      <c r="B8" s="102"/>
      <c r="C8" s="1"/>
      <c r="D8" s="1"/>
      <c r="E8" s="1"/>
      <c r="AMB8"/>
      <c r="AMC8"/>
      <c r="AMD8"/>
      <c r="AME8"/>
      <c r="AMF8"/>
      <c r="AMG8"/>
      <c r="AMH8"/>
      <c r="AMI8"/>
      <c r="AMJ8"/>
      <c r="AMK8"/>
    </row>
    <row r="9" spans="1:1025">
      <c r="B9" s="102"/>
      <c r="C9" s="1"/>
      <c r="D9" s="1"/>
      <c r="E9" s="1"/>
      <c r="AMA9"/>
      <c r="AMB9"/>
      <c r="AMC9"/>
      <c r="AMD9"/>
      <c r="AME9"/>
      <c r="AMF9"/>
      <c r="AMG9"/>
      <c r="AMH9"/>
      <c r="AMI9"/>
      <c r="AMJ9"/>
      <c r="AMK9"/>
    </row>
    <row r="10" spans="1:1025">
      <c r="B10" s="102"/>
      <c r="C10" s="1"/>
      <c r="D10" s="1"/>
      <c r="E10" s="1"/>
      <c r="AMA10"/>
      <c r="AMB10"/>
      <c r="AMC10"/>
      <c r="AMD10"/>
      <c r="AME10"/>
      <c r="AMF10"/>
      <c r="AMG10"/>
      <c r="AMH10"/>
      <c r="AMI10"/>
      <c r="AMJ10"/>
      <c r="AMK10"/>
    </row>
    <row r="11" spans="1:1025">
      <c r="B11" s="102"/>
      <c r="C11" s="1"/>
      <c r="D11" s="1"/>
      <c r="E11" s="1"/>
      <c r="AMA11"/>
      <c r="AMB11"/>
      <c r="AMC11"/>
      <c r="AMD11"/>
      <c r="AME11"/>
      <c r="AMF11"/>
      <c r="AMG11"/>
      <c r="AMH11"/>
      <c r="AMI11"/>
      <c r="AMJ11"/>
      <c r="AMK11"/>
    </row>
    <row r="12" spans="1:1025">
      <c r="B12" s="1"/>
      <c r="C12" s="1"/>
      <c r="D12" s="1"/>
      <c r="E12" s="1"/>
      <c r="AMA12"/>
      <c r="AMB12"/>
      <c r="AMC12"/>
      <c r="AMD12"/>
      <c r="AME12"/>
      <c r="AMF12"/>
      <c r="AMG12"/>
      <c r="AMH12"/>
      <c r="AMI12"/>
      <c r="AMJ12"/>
      <c r="AMK12"/>
    </row>
    <row r="13" spans="1:1025">
      <c r="B13" s="1"/>
      <c r="C13" s="1"/>
      <c r="D13" s="1"/>
      <c r="E13" s="1"/>
      <c r="AMA13"/>
      <c r="AMB13"/>
      <c r="AMC13"/>
      <c r="AMD13"/>
      <c r="AME13"/>
      <c r="AMF13"/>
      <c r="AMG13"/>
      <c r="AMH13"/>
      <c r="AMI13"/>
      <c r="AMJ13"/>
      <c r="AMK13"/>
    </row>
    <row r="14" spans="1:1025">
      <c r="B14" s="1"/>
      <c r="C14" s="1"/>
      <c r="D14" s="1"/>
      <c r="E14" s="1"/>
      <c r="AMA14"/>
      <c r="AMB14"/>
      <c r="AMC14"/>
      <c r="AMD14"/>
      <c r="AME14"/>
      <c r="AMF14"/>
      <c r="AMG14"/>
      <c r="AMH14"/>
      <c r="AMI14"/>
      <c r="AMJ14"/>
      <c r="AMK14"/>
    </row>
    <row r="15" spans="1:1025">
      <c r="B15" s="1"/>
      <c r="C15" s="1"/>
      <c r="D15" s="1"/>
      <c r="E15" s="1"/>
      <c r="AMA15"/>
      <c r="AMB15"/>
      <c r="AMC15"/>
      <c r="AMD15"/>
      <c r="AME15"/>
      <c r="AMF15"/>
      <c r="AMG15"/>
      <c r="AMH15"/>
      <c r="AMI15"/>
      <c r="AMJ15"/>
      <c r="AMK15"/>
    </row>
    <row r="16" spans="1:1025">
      <c r="B16" s="1"/>
      <c r="C16" s="1"/>
      <c r="D16" s="1"/>
      <c r="E16" s="1"/>
      <c r="AMA16"/>
      <c r="AMB16"/>
      <c r="AMC16"/>
      <c r="AMD16"/>
      <c r="AME16"/>
      <c r="AMF16"/>
      <c r="AMG16"/>
      <c r="AMH16"/>
      <c r="AMI16"/>
      <c r="AMJ16"/>
      <c r="AMK16"/>
    </row>
    <row r="17" spans="2:1025">
      <c r="B17" s="1"/>
      <c r="C17" s="1"/>
      <c r="D17" s="1"/>
      <c r="E17" s="1"/>
      <c r="AMA17"/>
      <c r="AMB17"/>
      <c r="AMC17"/>
      <c r="AMD17"/>
      <c r="AME17"/>
      <c r="AMF17"/>
      <c r="AMG17"/>
      <c r="AMH17"/>
      <c r="AMI17"/>
      <c r="AMJ17"/>
      <c r="AMK17"/>
    </row>
    <row r="18" spans="2:1025">
      <c r="B18" s="1"/>
      <c r="C18" s="1"/>
      <c r="D18" s="1"/>
      <c r="E18" s="1"/>
      <c r="AMA18"/>
      <c r="AMB18"/>
      <c r="AMC18"/>
      <c r="AMD18"/>
      <c r="AME18"/>
      <c r="AMF18"/>
      <c r="AMG18"/>
      <c r="AMH18"/>
      <c r="AMI18"/>
      <c r="AMJ18"/>
      <c r="AMK18"/>
    </row>
    <row r="19" spans="2:1025">
      <c r="B19" s="1"/>
      <c r="C19" s="1"/>
      <c r="D19" s="1"/>
      <c r="E19" s="1"/>
      <c r="AMA19"/>
      <c r="AMB19"/>
      <c r="AMC19"/>
      <c r="AMD19"/>
      <c r="AME19"/>
      <c r="AMF19"/>
      <c r="AMG19"/>
      <c r="AMH19"/>
      <c r="AMI19"/>
      <c r="AMJ19"/>
      <c r="AMK19"/>
    </row>
    <row r="20" spans="2:1025">
      <c r="B20" s="1"/>
      <c r="C20" s="1"/>
      <c r="D20" s="1"/>
      <c r="E20" s="1"/>
      <c r="AMA20"/>
      <c r="AMB20"/>
      <c r="AMC20"/>
      <c r="AMD20"/>
      <c r="AME20"/>
      <c r="AMF20"/>
      <c r="AMG20"/>
      <c r="AMH20"/>
      <c r="AMI20"/>
      <c r="AMJ20"/>
      <c r="AMK20"/>
    </row>
    <row r="21" spans="2:1025">
      <c r="B21" s="1"/>
      <c r="C21" s="1"/>
      <c r="D21" s="1"/>
      <c r="E21" s="1"/>
      <c r="AMA21"/>
      <c r="AMB21"/>
      <c r="AMC21"/>
      <c r="AMD21"/>
      <c r="AME21"/>
      <c r="AMF21"/>
      <c r="AMG21"/>
      <c r="AMH21"/>
      <c r="AMI21"/>
      <c r="AMJ21"/>
      <c r="AMK21"/>
    </row>
    <row r="22" spans="2:1025">
      <c r="AMI22"/>
      <c r="AMJ22"/>
      <c r="AMK22"/>
    </row>
    <row r="23" spans="2:1025">
      <c r="AMK23"/>
    </row>
    <row r="24" spans="2:1025">
      <c r="AMK24"/>
    </row>
  </sheetData>
  <mergeCells count="2">
    <mergeCell ref="A1:E1"/>
    <mergeCell ref="A3:E3"/>
  </mergeCells>
  <hyperlinks>
    <hyperlink ref="B4" r:id="rId1" location="specification" display="Ноутбук • Класичний • 17,3&quot; • IPS • 1920x1080 • Intel Core i7-9750H • 2,6 ГГц • ОЗП: 8 ГБ • NVIDIA GeForce RTX 2060, 6 ГБ GDDR6 • HDD: 1000 ГБ • SSD: 256 ГБ • 2,84 кг • ОС: Windows 10 pro/ LAN / Wi-Fi / Bluetooth / веб-камера/ Microsoft Office 2019/миша/г" xr:uid="{00000000-0004-0000-0700-000000000000}"/>
  </hyperlinks>
  <pageMargins left="0" right="0" top="0.39370078740157483" bottom="0.39370078740157483" header="0.31496062992125984" footer="0.31496062992125984"/>
  <pageSetup paperSize="9" firstPageNumber="0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8</vt:i4>
      </vt:variant>
    </vt:vector>
  </HeadingPairs>
  <TitlesOfParts>
    <vt:vector size="8" baseType="lpstr">
      <vt:lpstr>Кошторис</vt:lpstr>
      <vt:lpstr>Мистецтво</vt:lpstr>
      <vt:lpstr>Біологія</vt:lpstr>
      <vt:lpstr>фізика</vt:lpstr>
      <vt:lpstr>хімія</vt:lpstr>
      <vt:lpstr>Захист України</vt:lpstr>
      <vt:lpstr>STEARM лабор</vt:lpstr>
      <vt:lpstr>Комп'ютерна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Pahtunov</dc:creator>
  <cp:lastModifiedBy>ПК</cp:lastModifiedBy>
  <cp:revision>1</cp:revision>
  <cp:lastPrinted>2019-07-15T07:58:56Z</cp:lastPrinted>
  <dcterms:created xsi:type="dcterms:W3CDTF">2017-06-24T19:23:04Z</dcterms:created>
  <dcterms:modified xsi:type="dcterms:W3CDTF">2021-05-17T10:56:21Z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