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  <extLst>
    <ext uri="GoogleSheetsCustomDataVersion1">
      <go:sheetsCustomData xmlns:go="http://customooxmlschemas.google.com/" r:id="rId5" roundtripDataSignature="AMtx7mi4AeF2BcTnSNZcnJI7VpuBcIb6fQ=="/>
    </ext>
  </extLst>
</workbook>
</file>

<file path=xl/sharedStrings.xml><?xml version="1.0" encoding="utf-8"?>
<sst xmlns="http://schemas.openxmlformats.org/spreadsheetml/2006/main" count="176" uniqueCount="91">
  <si>
    <t xml:space="preserve">Будівництво бювету з однією водозабірною колонкою </t>
  </si>
  <si>
    <t>№</t>
  </si>
  <si>
    <t xml:space="preserve">Види робіт </t>
  </si>
  <si>
    <t xml:space="preserve">Одиниця виміру </t>
  </si>
  <si>
    <t xml:space="preserve">Кількість </t>
  </si>
  <si>
    <t xml:space="preserve">Ціна за одиницю  </t>
  </si>
  <si>
    <t xml:space="preserve">Вартість </t>
  </si>
  <si>
    <t xml:space="preserve">Розділ1. Розвідувальне буріння </t>
  </si>
  <si>
    <t>Роторне бурiння свердловин iз прямою промивкою
установками з дизельним двигуном глибиною бурiння до
50 м у грунтах групи 2 /застосування долiт дiаметром до
125мм/ /з промивкою чистою водою незалежно вiд
глибини свердловини i категорiї грунтiв/, з вiдбором
керна в грунтах 1-2 групи</t>
  </si>
  <si>
    <t>м</t>
  </si>
  <si>
    <t xml:space="preserve">Долото тришарошечні </t>
  </si>
  <si>
    <t>шт</t>
  </si>
  <si>
    <t>Долото лопасні</t>
  </si>
  <si>
    <t>Роторне бурiння свердловин iз прямою
промивкою установками з дизельним
двигуном глибиною бурiння до 50 м у
грунтах групи 3 /застосування долiт
дiаметром до 125мм/ /з промивкою чистою
водою незалежно вiд глибини свердловини i
категорiї грунтiв/, з вiдбором керна в грунтах
3-5 групи</t>
  </si>
  <si>
    <t>Вiдкачування води iз свердловини ерлiфтом
iз застосуванням комплекту обладнання
роторного бурiння з компресором, що
працює вiд двигуна внутрiшнього згоряння,
при глибинi свердловини до 300 м</t>
  </si>
  <si>
    <t xml:space="preserve">доба </t>
  </si>
  <si>
    <t>Відділ 2. Буріння експлуатаційної свердловини</t>
  </si>
  <si>
    <t>Роторне бурiння свердловин iз прямою
промивкою установками з дизельним
двигуном глибиною бурiння до 50 м у
грунтах групи 2 /застосування долiт
дiаметром до 150мм/ /застосування долiт
дiаметром до 200мм/ /застосування долiт
дiаметром до 250мм/ /застосування долiт
дiаметром до 300мм/ /з промивкою чистою
водою незалежно вiд глибини свердловини i
категорiї грунтiв/, розширення свердловин
на 200 та бiльше мм</t>
  </si>
  <si>
    <t>Крiплення свердловин, при роторному
бурiннi установками i агрегатами на базi
автомобiлiв, трубами зi зварним з'єднанням,
глибина свердловини до 50 м, група грунтiв
за стiйкiстю 2 /трубами iз зовнiшнiм
дiаметром до 201-301 мм/</t>
  </si>
  <si>
    <t>Труби сталевi електрозварнi прямошовнi iз
сталi марки 20, зовнiшнiй дiаметр 273 мм,
товщина стiнки 6 мм</t>
  </si>
  <si>
    <t>Цементацiя затрубного простору
комплектом бурового обладнання i
цементацiйною установкою при витратах
сухої сумiшi на 1 м цементування частини
свердловини до 400 кг або бiльше 400 кг
при роторному бурiннi установками, глибина
посадки колони, що цементується, до 50 м
/при зовнiшньому дiаметрi труб до 251-300
мм/</t>
  </si>
  <si>
    <t>колона</t>
  </si>
  <si>
    <t>Роторне бурiння свердловин iз прямою
промивкою установками з дизельним
двигуном глибиною бурiння до 50 м у
грунтах групи 6 /застосування долiт
дiаметром до 300мм/ /з промивкою чистою
водою незалежно вiд глибини свердловини i
категорiї грунтiв/</t>
  </si>
  <si>
    <t>Портландцемент загальнобудiвельного
призначення бездобавковий, марка 500</t>
  </si>
  <si>
    <t>кг</t>
  </si>
  <si>
    <t>Роторне бурiння свердловин iз прямою
промивкою установками з дизельним
двигуном глибиною бурiння до 50 м у
грунтах групи 2 /застосування долiт
дiаметром до 150мм/ /застосування долiт
дiаметром до 200мм/ /застосування долiт
дiаметром до 250мм/ /з промивкою чистою
водою незалежно вiд глибини свердловини i
категорiї грунтiв/, розширення свердловин
на 150 мм</t>
  </si>
  <si>
    <t>Роторне бурiння свердловин iз прямою
промивкою установками з дизельним
двигуном глибиною бурiння до 50 м у
грунтах групи 3 /застосування долiт
дiаметром до 150мм/ /застосування долiт
дiаметром до 200мм/ /застосування долiт
дiаметром до 250мм/ /з промивкою чистою
водою незалежно вiд глибини свердловини i
категорiї грунтiв/, розширення свердловин
на 150 мм</t>
  </si>
  <si>
    <t>Виготовлення фільтрів</t>
  </si>
  <si>
    <t xml:space="preserve">кг </t>
  </si>
  <si>
    <t>Установлення фiльтра на колонi
водопiдiймальних труб при роторному
бурiннi при глибинi свердловин до 500
м/установлення фiльтрової колони на
колонi водопiдйомних (обсадних) труб
дiаметром до 200 мм/</t>
  </si>
  <si>
    <t>Засипка гравiю в мiжтрубний простiр, спосiб
бурiння обертальний</t>
  </si>
  <si>
    <t>м3</t>
  </si>
  <si>
    <t>Дрiт з легованої сталi</t>
  </si>
  <si>
    <t xml:space="preserve">Сiтка саржевого плітіння </t>
  </si>
  <si>
    <t>м2</t>
  </si>
  <si>
    <t>Глина бентонітова для горизонтально-
спрямованого буріння</t>
  </si>
  <si>
    <t>Відділ 3.Фундамент</t>
  </si>
  <si>
    <t>Копання ям для стоякiв i стовпiв вручну без
крiплень, без укосiв, глибиною до 0,7 м,
група грунтiв 2</t>
  </si>
  <si>
    <t>Улаштування бетонної пiдготовки</t>
  </si>
  <si>
    <t>Улаштування бетонних фундаментiв
загального призначення об'ємом до 5 м3</t>
  </si>
  <si>
    <t>Гiдроiзоляцiя стiн, фундаментiв бокова
обмазувальна бiтумна в 2 шари по
вирiвнянiй поверхнi бутового мурування,
цеглi, бетону</t>
  </si>
  <si>
    <t>Мастика бiтумна</t>
  </si>
  <si>
    <t>Приготування важкого бетону з щебеню,
клас бетону В25</t>
  </si>
  <si>
    <t>Установлення закладних деталей вагою до
5 кг</t>
  </si>
  <si>
    <t>Сталь листова</t>
  </si>
  <si>
    <t>Стрижнева арматура А-I, дiаметр 10 мм</t>
  </si>
  <si>
    <t xml:space="preserve">Відділ 4. Водозабірна колонка </t>
  </si>
  <si>
    <t>Монтаж насоса артезiанського iз заглибним
електродвигуном, марка ЕЦВ8-40-60</t>
  </si>
  <si>
    <t xml:space="preserve">Насос ручний </t>
  </si>
  <si>
    <t>Установлення фланцевих з'єднань на
стальних трубопроводах дiаметром 150 мм</t>
  </si>
  <si>
    <t>Укладання сталевих водопровiдних труб з
гiдравлiчним випробуванням, дiаметр труб
50 мм</t>
  </si>
  <si>
    <t>Труби сталеві із нержавіючої сталі, дiаметр
25х3 мм</t>
  </si>
  <si>
    <t xml:space="preserve">Шарнірне з'єднання </t>
  </si>
  <si>
    <t>Виготовлення драбин, зв'язок, кронштейнiв,
гальмових конструкцiй та iн.</t>
  </si>
  <si>
    <t>Труба профільна квадратна 25х25х2</t>
  </si>
  <si>
    <t>Укладання трубопроводiв iз полiетиленових
труб дiаметром 50 мм з гідравличним
випробуванням</t>
  </si>
  <si>
    <t xml:space="preserve">Труби поліетиленові для подачі холодної
води 32х3 мм </t>
  </si>
  <si>
    <t xml:space="preserve">Відділ 5. Навіс </t>
  </si>
  <si>
    <t>Виготовлення гратчастих конструкцiй
[стояки, опори, ферми та iн.]</t>
  </si>
  <si>
    <t>Монтаж фахверка</t>
  </si>
  <si>
    <t>Електродугове зварювання при монтажi
каркасiв одноповерхових виробничих
будiвель</t>
  </si>
  <si>
    <t>Труби прямокутні 60х35х3</t>
  </si>
  <si>
    <t>Труба профільна квадратна 40х40х3,5</t>
  </si>
  <si>
    <t>Монтаж полікарбоната</t>
  </si>
  <si>
    <t xml:space="preserve">Сотовий полікарбонат </t>
  </si>
  <si>
    <t xml:space="preserve">Саморіз з термошайбами </t>
  </si>
  <si>
    <t>Грунтування металевих поверхонь за один
раз грунтовкою ГФ-021</t>
  </si>
  <si>
    <t>Покриття лаком по металу за два рази</t>
  </si>
  <si>
    <t>Лак ПФ-170</t>
  </si>
  <si>
    <t>л</t>
  </si>
  <si>
    <t xml:space="preserve">Відділ 6. Улаштування території </t>
  </si>
  <si>
    <t>Установлення каркаса з брусiв</t>
  </si>
  <si>
    <t>Дошки дубовi, сорт II</t>
  </si>
  <si>
    <t>Бруски обрiзнi з хвойних порiд, довжина 4-6,
5 м, ширина 75-150 мм, товщина 40-75 мм, I
сорт</t>
  </si>
  <si>
    <t>Полiпшене фарбування стiн колером
олiйним по дереву</t>
  </si>
  <si>
    <t>Покриття олiйними i спиртовими лаками по
пофарбованiй або погрунтованiй поверхнi
стiн за два рази</t>
  </si>
  <si>
    <t>Ущiльнення грунту щебенем</t>
  </si>
  <si>
    <t>Улаштування покриттiв з дрiбнорозмiрних
фiгурних елементiв мощення [ФЭМ]</t>
  </si>
  <si>
    <t>Пiсок природний, рядовий</t>
  </si>
  <si>
    <t>Установлення бортових каменiв природних
при iнших видах покриттiв</t>
  </si>
  <si>
    <t>Каменi бортовi, БР300.30.15</t>
  </si>
  <si>
    <t>Насосна станція з автоматикою та монтажем</t>
  </si>
  <si>
    <t>Всього:</t>
  </si>
  <si>
    <t>Загальновиробничі витрати:</t>
  </si>
  <si>
    <t>Кошти на здійснення технічного нагляду:</t>
  </si>
  <si>
    <t>Вартість експертизи проектної документації:</t>
  </si>
  <si>
    <t>Кошторисний прибуток:</t>
  </si>
  <si>
    <t>Кошти на покриття адміністративних витрат будівельних організацій:</t>
  </si>
  <si>
    <t>Разом:</t>
  </si>
  <si>
    <t>Податок на додану вартість:</t>
  </si>
  <si>
    <t>Всьго по зведеному кошторисному розрахунку: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</si>
</sst>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\ _₽"/>
  </numFmts>
  <fonts count="10">
    <font>
      <sz val="11.0"/>
      <color theme="1"/>
      <name val="Arial"/>
    </font>
    <font>
      <b/>
      <sz val="14.0"/>
      <color theme="1"/>
      <name val="Times New Roman"/>
    </font>
    <font/>
    <font>
      <b/>
      <sz val="12.0"/>
      <color theme="1"/>
      <name val="Times New Roman"/>
    </font>
    <font>
      <sz val="11.0"/>
      <color theme="1"/>
      <name val="Calibri"/>
    </font>
    <font>
      <sz val="11.0"/>
      <color theme="1"/>
    </font>
    <font>
      <sz val="12.0"/>
      <color theme="1"/>
      <name val="Times New Roman"/>
    </font>
    <font>
      <sz val="12.0"/>
      <color theme="1"/>
      <name val="Calibri"/>
    </font>
    <font>
      <b/>
      <sz val="12.0"/>
      <color theme="1"/>
      <name val="Calibri"/>
    </font>
    <font>
      <b/>
      <sz val="14.0"/>
      <color theme="1"/>
      <name val="Calibri"/>
    </font>
  </fonts>
  <fills count="2">
    <fill>
      <patternFill patternType="none"/>
    </fill>
    <fill>
      <patternFill patternType="lightGray"/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center" shrinkToFit="0" vertical="center" wrapText="1"/>
    </xf>
    <xf borderId="4" fillId="0" fontId="4" numFmtId="0" xfId="0" applyBorder="1" applyFont="1"/>
    <xf borderId="4" fillId="0" fontId="3" numFmtId="0" xfId="0" applyBorder="1" applyFont="1"/>
    <xf borderId="4" fillId="0" fontId="4" numFmtId="0" xfId="0" applyAlignment="1" applyBorder="1" applyFont="1">
      <alignment horizontal="center" vertical="center"/>
    </xf>
    <xf borderId="4" fillId="0" fontId="4" numFmtId="0" xfId="0" applyAlignment="1" applyBorder="1" applyFont="1">
      <alignment horizontal="left" shrinkToFit="0" vertical="top" wrapText="1"/>
    </xf>
    <xf borderId="4" fillId="0" fontId="4" numFmtId="2" xfId="0" applyAlignment="1" applyBorder="1" applyFont="1" applyNumberFormat="1">
      <alignment horizontal="center" vertical="center"/>
    </xf>
    <xf borderId="4" fillId="0" fontId="4" numFmtId="164" xfId="0" applyAlignment="1" applyBorder="1" applyFont="1" applyNumberFormat="1">
      <alignment horizontal="center" vertical="center"/>
    </xf>
    <xf borderId="4" fillId="0" fontId="4" numFmtId="0" xfId="0" applyAlignment="1" applyBorder="1" applyFont="1">
      <alignment shrinkToFit="0" vertical="top" wrapText="1"/>
    </xf>
    <xf borderId="4" fillId="0" fontId="3" numFmtId="0" xfId="0" applyAlignment="1" applyBorder="1" applyFont="1">
      <alignment shrinkToFit="0" vertical="top" wrapText="1"/>
    </xf>
    <xf borderId="4" fillId="0" fontId="4" numFmtId="0" xfId="0" applyAlignment="1" applyBorder="1" applyFont="1">
      <alignment vertical="top"/>
    </xf>
    <xf borderId="4" fillId="0" fontId="5" numFmtId="0" xfId="0" applyAlignment="1" applyBorder="1" applyFont="1">
      <alignment horizontal="center" vertical="center"/>
    </xf>
    <xf borderId="4" fillId="0" fontId="5" numFmtId="0" xfId="0" applyAlignment="1" applyBorder="1" applyFont="1">
      <alignment shrinkToFit="0" vertical="top" wrapText="1"/>
    </xf>
    <xf borderId="4" fillId="0" fontId="5" numFmtId="164" xfId="0" applyAlignment="1" applyBorder="1" applyFont="1" applyNumberFormat="1">
      <alignment horizontal="center" vertical="center"/>
    </xf>
    <xf borderId="4" fillId="0" fontId="5" numFmtId="0" xfId="0" applyAlignment="1" applyBorder="1" applyFont="1">
      <alignment readingOrder="0" shrinkToFit="0" vertical="top" wrapText="1"/>
    </xf>
    <xf borderId="4" fillId="0" fontId="5" numFmtId="0" xfId="0" applyAlignment="1" applyBorder="1" applyFont="1">
      <alignment horizontal="center" readingOrder="0" vertical="center"/>
    </xf>
    <xf borderId="4" fillId="0" fontId="5" numFmtId="2" xfId="0" applyAlignment="1" applyBorder="1" applyFont="1" applyNumberFormat="1">
      <alignment horizontal="center" readingOrder="0" vertical="center"/>
    </xf>
    <xf borderId="4" fillId="0" fontId="5" numFmtId="164" xfId="0" applyAlignment="1" applyBorder="1" applyFont="1" applyNumberFormat="1">
      <alignment horizontal="center" readingOrder="0" vertical="center"/>
    </xf>
    <xf borderId="4" fillId="0" fontId="6" numFmtId="0" xfId="0" applyAlignment="1" applyBorder="1" applyFont="1">
      <alignment shrinkToFit="0" vertical="top" wrapText="1"/>
    </xf>
    <xf borderId="4" fillId="0" fontId="7" numFmtId="164" xfId="0" applyBorder="1" applyFont="1" applyNumberFormat="1"/>
    <xf borderId="4" fillId="0" fontId="1" numFmtId="0" xfId="0" applyAlignment="1" applyBorder="1" applyFont="1">
      <alignment shrinkToFit="0" vertical="top" wrapText="1"/>
    </xf>
    <xf borderId="4" fillId="0" fontId="8" numFmtId="164" xfId="0" applyBorder="1" applyFont="1" applyNumberFormat="1"/>
    <xf borderId="1" fillId="0" fontId="9" numFmtId="4" xfId="0" applyAlignment="1" applyBorder="1" applyFont="1" applyNumberFormat="1">
      <alignment horizontal="right"/>
    </xf>
    <xf borderId="0" fillId="0" fontId="4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13"/>
    <col customWidth="1" min="2" max="2" width="56.88"/>
    <col customWidth="1" min="3" max="4" width="9.38"/>
    <col customWidth="1" min="5" max="5" width="8.75"/>
    <col customWidth="1" min="6" max="6" width="11.63"/>
    <col customWidth="1" min="7" max="26" width="7.63"/>
  </cols>
  <sheetData>
    <row r="1" ht="36.0" customHeight="1">
      <c r="A1" s="1" t="s">
        <v>0</v>
      </c>
      <c r="B1" s="2"/>
      <c r="C1" s="2"/>
      <c r="D1" s="2"/>
      <c r="E1" s="2"/>
      <c r="F1" s="3"/>
    </row>
    <row r="2" ht="45.0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>
      <c r="A3" s="5"/>
      <c r="B3" s="6" t="s">
        <v>7</v>
      </c>
      <c r="C3" s="5"/>
      <c r="D3" s="5"/>
      <c r="E3" s="5"/>
      <c r="F3" s="5"/>
    </row>
    <row r="4" ht="99.75" customHeight="1">
      <c r="A4" s="7">
        <v>1.0</v>
      </c>
      <c r="B4" s="8" t="s">
        <v>8</v>
      </c>
      <c r="C4" s="7" t="s">
        <v>9</v>
      </c>
      <c r="D4" s="7">
        <v>19.0</v>
      </c>
      <c r="E4" s="9">
        <f t="shared" ref="E4:E10" si="1">F4/D4</f>
        <v>204.3468421</v>
      </c>
      <c r="F4" s="10">
        <v>3882.59</v>
      </c>
    </row>
    <row r="5" ht="22.5" customHeight="1">
      <c r="A5" s="7">
        <v>2.0</v>
      </c>
      <c r="B5" s="8" t="s">
        <v>10</v>
      </c>
      <c r="C5" s="7" t="s">
        <v>11</v>
      </c>
      <c r="D5" s="7">
        <v>0.25</v>
      </c>
      <c r="E5" s="9">
        <f t="shared" si="1"/>
        <v>9338.16</v>
      </c>
      <c r="F5" s="10">
        <v>2334.54</v>
      </c>
    </row>
    <row r="6" ht="18.0" customHeight="1">
      <c r="A6" s="7">
        <v>3.0</v>
      </c>
      <c r="B6" s="8" t="s">
        <v>12</v>
      </c>
      <c r="C6" s="7" t="s">
        <v>11</v>
      </c>
      <c r="D6" s="7">
        <v>0.43</v>
      </c>
      <c r="E6" s="9">
        <f t="shared" si="1"/>
        <v>2045.162791</v>
      </c>
      <c r="F6" s="10">
        <v>879.42</v>
      </c>
    </row>
    <row r="7" ht="126.0" customHeight="1">
      <c r="A7" s="7">
        <v>4.0</v>
      </c>
      <c r="B7" s="8" t="s">
        <v>13</v>
      </c>
      <c r="C7" s="7" t="s">
        <v>9</v>
      </c>
      <c r="D7" s="7">
        <v>1.0</v>
      </c>
      <c r="E7" s="9">
        <f t="shared" si="1"/>
        <v>322.74</v>
      </c>
      <c r="F7" s="10">
        <v>322.74</v>
      </c>
    </row>
    <row r="8" ht="23.25" customHeight="1">
      <c r="A8" s="7">
        <v>5.0</v>
      </c>
      <c r="B8" s="8" t="s">
        <v>10</v>
      </c>
      <c r="C8" s="7" t="s">
        <v>11</v>
      </c>
      <c r="D8" s="7">
        <v>0.72</v>
      </c>
      <c r="E8" s="9">
        <f t="shared" si="1"/>
        <v>9273.319444</v>
      </c>
      <c r="F8" s="10">
        <v>6676.79</v>
      </c>
    </row>
    <row r="9" ht="24.0" customHeight="1">
      <c r="A9" s="7">
        <v>6.0</v>
      </c>
      <c r="B9" s="8" t="s">
        <v>12</v>
      </c>
      <c r="C9" s="7" t="s">
        <v>11</v>
      </c>
      <c r="D9" s="7">
        <v>0.67</v>
      </c>
      <c r="E9" s="9">
        <f t="shared" si="1"/>
        <v>2045.164179</v>
      </c>
      <c r="F9" s="10">
        <v>1370.26</v>
      </c>
    </row>
    <row r="10" ht="90.0" customHeight="1">
      <c r="A10" s="7">
        <v>7.0</v>
      </c>
      <c r="B10" s="11" t="s">
        <v>14</v>
      </c>
      <c r="C10" s="7" t="s">
        <v>15</v>
      </c>
      <c r="D10" s="7">
        <v>1.0</v>
      </c>
      <c r="E10" s="9">
        <f t="shared" si="1"/>
        <v>13099.94</v>
      </c>
      <c r="F10" s="10">
        <v>13099.94</v>
      </c>
    </row>
    <row r="11" ht="23.25" customHeight="1">
      <c r="A11" s="7"/>
      <c r="B11" s="12" t="s">
        <v>16</v>
      </c>
      <c r="C11" s="7"/>
      <c r="D11" s="7"/>
      <c r="E11" s="9"/>
      <c r="F11" s="10"/>
    </row>
    <row r="12" ht="168.0" customHeight="1">
      <c r="A12" s="7">
        <v>8.0</v>
      </c>
      <c r="B12" s="11" t="s">
        <v>17</v>
      </c>
      <c r="C12" s="7" t="s">
        <v>9</v>
      </c>
      <c r="D12" s="7">
        <v>8.0</v>
      </c>
      <c r="E12" s="9">
        <f>F12/D12</f>
        <v>220.09875</v>
      </c>
      <c r="F12" s="10">
        <v>1760.79</v>
      </c>
    </row>
    <row r="13" ht="21.0" customHeight="1">
      <c r="A13" s="7">
        <v>9.0</v>
      </c>
      <c r="B13" s="11" t="s">
        <v>10</v>
      </c>
      <c r="C13" s="7" t="s">
        <v>11</v>
      </c>
      <c r="D13" s="7">
        <v>0.25</v>
      </c>
      <c r="E13" s="9">
        <v>9338.16</v>
      </c>
      <c r="F13" s="10">
        <v>2334.54</v>
      </c>
    </row>
    <row r="14" ht="23.25" customHeight="1">
      <c r="A14" s="7">
        <v>10.0</v>
      </c>
      <c r="B14" s="11" t="s">
        <v>12</v>
      </c>
      <c r="C14" s="7" t="s">
        <v>11</v>
      </c>
      <c r="D14" s="7">
        <v>0.43</v>
      </c>
      <c r="E14" s="9">
        <v>2045.1627906976744</v>
      </c>
      <c r="F14" s="10">
        <v>879.42</v>
      </c>
    </row>
    <row r="15" ht="100.5" customHeight="1">
      <c r="A15" s="7">
        <v>11.0</v>
      </c>
      <c r="B15" s="11" t="s">
        <v>18</v>
      </c>
      <c r="C15" s="7" t="s">
        <v>9</v>
      </c>
      <c r="D15" s="7">
        <v>9.0</v>
      </c>
      <c r="E15" s="9">
        <f t="shared" ref="E15:E21" si="2">F15/D15</f>
        <v>302.6222222</v>
      </c>
      <c r="F15" s="10">
        <v>2723.6</v>
      </c>
    </row>
    <row r="16" ht="64.5" customHeight="1">
      <c r="A16" s="7">
        <v>12.0</v>
      </c>
      <c r="B16" s="11" t="s">
        <v>19</v>
      </c>
      <c r="C16" s="7" t="s">
        <v>9</v>
      </c>
      <c r="D16" s="7">
        <v>9.0</v>
      </c>
      <c r="E16" s="9">
        <f t="shared" si="2"/>
        <v>1646.14</v>
      </c>
      <c r="F16" s="10">
        <v>14815.26</v>
      </c>
    </row>
    <row r="17" ht="137.25" customHeight="1">
      <c r="A17" s="7">
        <v>13.0</v>
      </c>
      <c r="B17" s="11" t="s">
        <v>20</v>
      </c>
      <c r="C17" s="7" t="s">
        <v>21</v>
      </c>
      <c r="D17" s="7">
        <v>1.0</v>
      </c>
      <c r="E17" s="9">
        <f t="shared" si="2"/>
        <v>8226.65</v>
      </c>
      <c r="F17" s="10">
        <v>8226.65</v>
      </c>
    </row>
    <row r="18" ht="107.25" customHeight="1">
      <c r="A18" s="7">
        <v>14.0</v>
      </c>
      <c r="B18" s="11" t="s">
        <v>22</v>
      </c>
      <c r="C18" s="7" t="s">
        <v>9</v>
      </c>
      <c r="D18" s="7">
        <v>2.0</v>
      </c>
      <c r="E18" s="9">
        <f t="shared" si="2"/>
        <v>1307.905</v>
      </c>
      <c r="F18" s="10">
        <v>2615.81</v>
      </c>
    </row>
    <row r="19" ht="26.25" customHeight="1">
      <c r="A19" s="7">
        <v>15.0</v>
      </c>
      <c r="B19" s="11" t="s">
        <v>10</v>
      </c>
      <c r="C19" s="7" t="s">
        <v>11</v>
      </c>
      <c r="D19" s="7">
        <v>2.87</v>
      </c>
      <c r="E19" s="9">
        <f t="shared" si="2"/>
        <v>9338.170732</v>
      </c>
      <c r="F19" s="10">
        <v>26800.55</v>
      </c>
    </row>
    <row r="20" ht="65.25" customHeight="1">
      <c r="A20" s="7">
        <v>16.0</v>
      </c>
      <c r="B20" s="8" t="s">
        <v>23</v>
      </c>
      <c r="C20" s="7" t="s">
        <v>24</v>
      </c>
      <c r="D20" s="7">
        <v>220.0</v>
      </c>
      <c r="E20" s="9">
        <f t="shared" si="2"/>
        <v>2.537909091</v>
      </c>
      <c r="F20" s="10">
        <v>558.34</v>
      </c>
    </row>
    <row r="21" ht="134.25" customHeight="1">
      <c r="A21" s="7">
        <v>17.0</v>
      </c>
      <c r="B21" s="11" t="s">
        <v>25</v>
      </c>
      <c r="C21" s="7" t="s">
        <v>9</v>
      </c>
      <c r="D21" s="7">
        <v>11.0</v>
      </c>
      <c r="E21" s="9">
        <f t="shared" si="2"/>
        <v>163.5690909</v>
      </c>
      <c r="F21" s="10">
        <v>1799.26</v>
      </c>
    </row>
    <row r="22" ht="27.75" customHeight="1">
      <c r="A22" s="7">
        <v>18.0</v>
      </c>
      <c r="B22" s="11" t="s">
        <v>10</v>
      </c>
      <c r="C22" s="7" t="s">
        <v>11</v>
      </c>
      <c r="D22" s="7">
        <v>0.25</v>
      </c>
      <c r="E22" s="9">
        <v>9338.16</v>
      </c>
      <c r="F22" s="10">
        <v>2334.54</v>
      </c>
    </row>
    <row r="23" ht="29.25" customHeight="1">
      <c r="A23" s="7">
        <v>19.0</v>
      </c>
      <c r="B23" s="11" t="s">
        <v>12</v>
      </c>
      <c r="C23" s="7" t="s">
        <v>11</v>
      </c>
      <c r="D23" s="7">
        <v>0.43</v>
      </c>
      <c r="E23" s="9">
        <v>2045.1627906976744</v>
      </c>
      <c r="F23" s="10">
        <v>879.42</v>
      </c>
    </row>
    <row r="24" ht="155.25" customHeight="1">
      <c r="A24" s="7">
        <v>20.0</v>
      </c>
      <c r="B24" s="11" t="s">
        <v>26</v>
      </c>
      <c r="C24" s="7" t="s">
        <v>9</v>
      </c>
      <c r="D24" s="7">
        <v>1.0</v>
      </c>
      <c r="E24" s="9">
        <f>F24/D24</f>
        <v>280.09</v>
      </c>
      <c r="F24" s="10">
        <v>280.09</v>
      </c>
    </row>
    <row r="25" ht="23.25" customHeight="1">
      <c r="A25" s="7">
        <v>21.0</v>
      </c>
      <c r="B25" s="11" t="s">
        <v>10</v>
      </c>
      <c r="C25" s="7" t="s">
        <v>11</v>
      </c>
      <c r="D25" s="7">
        <v>0.72</v>
      </c>
      <c r="E25" s="9">
        <v>9338.167832167832</v>
      </c>
      <c r="F25" s="10">
        <v>6676.79</v>
      </c>
    </row>
    <row r="26" ht="24.0" customHeight="1">
      <c r="A26" s="7">
        <v>22.0</v>
      </c>
      <c r="B26" s="11" t="s">
        <v>12</v>
      </c>
      <c r="C26" s="7" t="s">
        <v>11</v>
      </c>
      <c r="D26" s="7">
        <v>0.67</v>
      </c>
      <c r="E26" s="9">
        <v>2045.1641791044774</v>
      </c>
      <c r="F26" s="10">
        <v>1370.26</v>
      </c>
    </row>
    <row r="27" ht="22.5" customHeight="1">
      <c r="A27" s="7">
        <v>23.0</v>
      </c>
      <c r="B27" s="11" t="s">
        <v>27</v>
      </c>
      <c r="C27" s="7" t="s">
        <v>28</v>
      </c>
      <c r="D27" s="7">
        <v>191.0</v>
      </c>
      <c r="E27" s="9">
        <f t="shared" ref="E27:E33" si="3">F27/D27</f>
        <v>15.12633508</v>
      </c>
      <c r="F27" s="10">
        <v>2889.13</v>
      </c>
    </row>
    <row r="28" ht="95.25" customHeight="1">
      <c r="A28" s="7">
        <v>24.0</v>
      </c>
      <c r="B28" s="11" t="s">
        <v>29</v>
      </c>
      <c r="C28" s="7" t="s">
        <v>9</v>
      </c>
      <c r="D28" s="7">
        <v>10.0</v>
      </c>
      <c r="E28" s="9">
        <f t="shared" si="3"/>
        <v>74.37</v>
      </c>
      <c r="F28" s="10">
        <v>743.7</v>
      </c>
    </row>
    <row r="29" ht="36.0" customHeight="1">
      <c r="A29" s="7">
        <v>25.0</v>
      </c>
      <c r="B29" s="11" t="s">
        <v>30</v>
      </c>
      <c r="C29" s="7" t="s">
        <v>31</v>
      </c>
      <c r="D29" s="7">
        <v>0.57</v>
      </c>
      <c r="E29" s="9">
        <f t="shared" si="3"/>
        <v>1388.070175</v>
      </c>
      <c r="F29" s="10">
        <v>791.2</v>
      </c>
    </row>
    <row r="30" ht="15.75" customHeight="1">
      <c r="A30" s="7">
        <v>26.0</v>
      </c>
      <c r="B30" s="11" t="s">
        <v>32</v>
      </c>
      <c r="C30" s="7" t="s">
        <v>24</v>
      </c>
      <c r="D30" s="7">
        <v>3.4</v>
      </c>
      <c r="E30" s="9">
        <f t="shared" si="3"/>
        <v>54.04705882</v>
      </c>
      <c r="F30" s="10">
        <v>183.76</v>
      </c>
    </row>
    <row r="31" ht="15.75" customHeight="1">
      <c r="A31" s="7">
        <v>27.0</v>
      </c>
      <c r="B31" s="11" t="s">
        <v>33</v>
      </c>
      <c r="C31" s="7" t="s">
        <v>34</v>
      </c>
      <c r="D31" s="7">
        <v>16.5</v>
      </c>
      <c r="E31" s="9">
        <f t="shared" si="3"/>
        <v>535.510303</v>
      </c>
      <c r="F31" s="10">
        <v>8835.92</v>
      </c>
    </row>
    <row r="32" ht="83.25" customHeight="1">
      <c r="A32" s="7">
        <v>28.0</v>
      </c>
      <c r="B32" s="11" t="s">
        <v>14</v>
      </c>
      <c r="C32" s="7" t="s">
        <v>15</v>
      </c>
      <c r="D32" s="7">
        <v>2.0</v>
      </c>
      <c r="E32" s="9">
        <f t="shared" si="3"/>
        <v>13099.94</v>
      </c>
      <c r="F32" s="10">
        <v>26199.88</v>
      </c>
    </row>
    <row r="33" ht="15.75" customHeight="1">
      <c r="A33" s="7">
        <v>29.0</v>
      </c>
      <c r="B33" s="11" t="s">
        <v>35</v>
      </c>
      <c r="C33" s="7" t="s">
        <v>24</v>
      </c>
      <c r="D33" s="7">
        <v>3460.0</v>
      </c>
      <c r="E33" s="9">
        <f t="shared" si="3"/>
        <v>2.530950867</v>
      </c>
      <c r="F33" s="10">
        <v>8757.09</v>
      </c>
    </row>
    <row r="34" ht="15.75" customHeight="1">
      <c r="A34" s="5"/>
      <c r="B34" s="12" t="s">
        <v>36</v>
      </c>
      <c r="C34" s="7"/>
      <c r="D34" s="7"/>
      <c r="E34" s="9"/>
      <c r="F34" s="10"/>
    </row>
    <row r="35" ht="46.5" customHeight="1">
      <c r="A35" s="7">
        <v>30.0</v>
      </c>
      <c r="B35" s="11" t="s">
        <v>37</v>
      </c>
      <c r="C35" s="7" t="s">
        <v>31</v>
      </c>
      <c r="D35" s="7">
        <v>0.4</v>
      </c>
      <c r="E35" s="9"/>
      <c r="F35" s="10">
        <v>104.11</v>
      </c>
    </row>
    <row r="36" ht="15.75" customHeight="1">
      <c r="A36" s="7">
        <v>31.0</v>
      </c>
      <c r="B36" s="11" t="s">
        <v>38</v>
      </c>
      <c r="C36" s="7" t="s">
        <v>31</v>
      </c>
      <c r="D36" s="7">
        <v>0.025</v>
      </c>
      <c r="E36" s="9">
        <f t="shared" ref="E36:E43" si="4">F36/D36</f>
        <v>2053.2</v>
      </c>
      <c r="F36" s="10">
        <v>51.33</v>
      </c>
    </row>
    <row r="37" ht="36.0" customHeight="1">
      <c r="A37" s="7">
        <v>32.0</v>
      </c>
      <c r="B37" s="11" t="s">
        <v>39</v>
      </c>
      <c r="C37" s="7" t="s">
        <v>31</v>
      </c>
      <c r="D37" s="7">
        <v>0.0067</v>
      </c>
      <c r="E37" s="9">
        <f t="shared" si="4"/>
        <v>26058.20896</v>
      </c>
      <c r="F37" s="10">
        <v>174.59</v>
      </c>
    </row>
    <row r="38" ht="63.0" customHeight="1">
      <c r="A38" s="7">
        <v>33.0</v>
      </c>
      <c r="B38" s="11" t="s">
        <v>40</v>
      </c>
      <c r="C38" s="7" t="s">
        <v>34</v>
      </c>
      <c r="D38" s="7">
        <v>3.0</v>
      </c>
      <c r="E38" s="9">
        <f t="shared" si="4"/>
        <v>66.94</v>
      </c>
      <c r="F38" s="10">
        <v>200.82</v>
      </c>
    </row>
    <row r="39" ht="15.75" customHeight="1">
      <c r="A39" s="7">
        <v>34.0</v>
      </c>
      <c r="B39" s="11" t="s">
        <v>41</v>
      </c>
      <c r="C39" s="7" t="s">
        <v>24</v>
      </c>
      <c r="D39" s="7">
        <v>2.4</v>
      </c>
      <c r="E39" s="9">
        <f t="shared" si="4"/>
        <v>33.6875</v>
      </c>
      <c r="F39" s="10">
        <v>80.85</v>
      </c>
    </row>
    <row r="40" ht="15.75" customHeight="1">
      <c r="A40" s="7">
        <v>35.0</v>
      </c>
      <c r="B40" s="11" t="s">
        <v>42</v>
      </c>
      <c r="C40" s="7" t="s">
        <v>31</v>
      </c>
      <c r="D40" s="7">
        <v>0.6733</v>
      </c>
      <c r="E40" s="9">
        <f t="shared" si="4"/>
        <v>237.264221</v>
      </c>
      <c r="F40" s="10">
        <v>159.75</v>
      </c>
    </row>
    <row r="41" ht="30.75" customHeight="1">
      <c r="A41" s="7">
        <v>36.0</v>
      </c>
      <c r="B41" s="11" t="s">
        <v>43</v>
      </c>
      <c r="C41" s="7" t="s">
        <v>28</v>
      </c>
      <c r="D41" s="7">
        <v>8.8</v>
      </c>
      <c r="E41" s="9">
        <f t="shared" si="4"/>
        <v>51.20568182</v>
      </c>
      <c r="F41" s="10">
        <v>450.61</v>
      </c>
    </row>
    <row r="42" ht="15.75" customHeight="1">
      <c r="A42" s="7">
        <v>37.0</v>
      </c>
      <c r="B42" s="11" t="s">
        <v>44</v>
      </c>
      <c r="C42" s="7" t="s">
        <v>28</v>
      </c>
      <c r="D42" s="7">
        <v>8.1</v>
      </c>
      <c r="E42" s="9">
        <f t="shared" si="4"/>
        <v>32.86419753</v>
      </c>
      <c r="F42" s="10">
        <v>266.2</v>
      </c>
    </row>
    <row r="43" ht="26.25" customHeight="1">
      <c r="A43" s="7">
        <v>38.0</v>
      </c>
      <c r="B43" s="11" t="s">
        <v>45</v>
      </c>
      <c r="C43" s="7" t="s">
        <v>24</v>
      </c>
      <c r="D43" s="7">
        <v>0.64</v>
      </c>
      <c r="E43" s="9">
        <f t="shared" si="4"/>
        <v>24.3125</v>
      </c>
      <c r="F43" s="10">
        <v>15.56</v>
      </c>
    </row>
    <row r="44" ht="24.0" customHeight="1">
      <c r="A44" s="5"/>
      <c r="B44" s="12" t="s">
        <v>46</v>
      </c>
      <c r="C44" s="7"/>
      <c r="D44" s="7"/>
      <c r="E44" s="9"/>
      <c r="F44" s="10"/>
    </row>
    <row r="45" ht="15.75" customHeight="1">
      <c r="A45" s="7">
        <v>39.0</v>
      </c>
      <c r="B45" s="11" t="s">
        <v>47</v>
      </c>
      <c r="C45" s="7" t="s">
        <v>11</v>
      </c>
      <c r="D45" s="7">
        <v>1.0</v>
      </c>
      <c r="E45" s="9">
        <f t="shared" ref="E45:E54" si="5">F45/D45</f>
        <v>15249.85</v>
      </c>
      <c r="F45" s="10">
        <v>15249.85</v>
      </c>
    </row>
    <row r="46" ht="15.75" customHeight="1">
      <c r="A46" s="7">
        <v>40.0</v>
      </c>
      <c r="B46" s="11" t="s">
        <v>48</v>
      </c>
      <c r="C46" s="7" t="s">
        <v>11</v>
      </c>
      <c r="D46" s="7">
        <v>1.0</v>
      </c>
      <c r="E46" s="9">
        <f t="shared" si="5"/>
        <v>9989.04</v>
      </c>
      <c r="F46" s="10">
        <v>9989.04</v>
      </c>
    </row>
    <row r="47" ht="37.5" customHeight="1">
      <c r="A47" s="7">
        <v>41.0</v>
      </c>
      <c r="B47" s="11" t="s">
        <v>49</v>
      </c>
      <c r="C47" s="7" t="s">
        <v>11</v>
      </c>
      <c r="D47" s="7">
        <v>1.0</v>
      </c>
      <c r="E47" s="9">
        <f t="shared" si="5"/>
        <v>1492.93</v>
      </c>
      <c r="F47" s="10">
        <v>1492.93</v>
      </c>
    </row>
    <row r="48" ht="48.0" customHeight="1">
      <c r="A48" s="7">
        <v>42.0</v>
      </c>
      <c r="B48" s="11" t="s">
        <v>50</v>
      </c>
      <c r="C48" s="7" t="s">
        <v>9</v>
      </c>
      <c r="D48" s="7">
        <v>0.92</v>
      </c>
      <c r="E48" s="9">
        <f t="shared" si="5"/>
        <v>33.33695652</v>
      </c>
      <c r="F48" s="10">
        <v>30.67</v>
      </c>
    </row>
    <row r="49" ht="33.75" customHeight="1">
      <c r="A49" s="7">
        <v>43.0</v>
      </c>
      <c r="B49" s="11" t="s">
        <v>51</v>
      </c>
      <c r="C49" s="7" t="s">
        <v>9</v>
      </c>
      <c r="D49" s="7">
        <v>0.92</v>
      </c>
      <c r="E49" s="9">
        <f t="shared" si="5"/>
        <v>8.891304348</v>
      </c>
      <c r="F49" s="10">
        <v>8.18</v>
      </c>
    </row>
    <row r="50" ht="15.75" customHeight="1">
      <c r="A50" s="7">
        <v>44.0</v>
      </c>
      <c r="B50" s="11" t="s">
        <v>52</v>
      </c>
      <c r="C50" s="7" t="s">
        <v>11</v>
      </c>
      <c r="D50" s="7">
        <v>4.0</v>
      </c>
      <c r="E50" s="9">
        <f t="shared" si="5"/>
        <v>344.05</v>
      </c>
      <c r="F50" s="10">
        <v>1376.2</v>
      </c>
    </row>
    <row r="51" ht="38.25" customHeight="1">
      <c r="A51" s="7">
        <v>45.0</v>
      </c>
      <c r="B51" s="11" t="s">
        <v>53</v>
      </c>
      <c r="C51" s="7" t="s">
        <v>28</v>
      </c>
      <c r="D51" s="7">
        <v>0.45</v>
      </c>
      <c r="E51" s="9">
        <f t="shared" si="5"/>
        <v>15.51111111</v>
      </c>
      <c r="F51" s="10">
        <v>6.98</v>
      </c>
    </row>
    <row r="52" ht="15.75" customHeight="1">
      <c r="A52" s="7">
        <v>46.0</v>
      </c>
      <c r="B52" s="11" t="s">
        <v>54</v>
      </c>
      <c r="C52" s="7" t="s">
        <v>9</v>
      </c>
      <c r="D52" s="7">
        <v>0.32</v>
      </c>
      <c r="E52" s="9">
        <f t="shared" si="5"/>
        <v>199.84375</v>
      </c>
      <c r="F52" s="10">
        <v>63.95</v>
      </c>
    </row>
    <row r="53" ht="52.5" customHeight="1">
      <c r="A53" s="7">
        <v>47.0</v>
      </c>
      <c r="B53" s="11" t="s">
        <v>55</v>
      </c>
      <c r="C53" s="7" t="s">
        <v>9</v>
      </c>
      <c r="D53" s="7">
        <v>18.0</v>
      </c>
      <c r="E53" s="9">
        <f t="shared" si="5"/>
        <v>16.45277778</v>
      </c>
      <c r="F53" s="10">
        <v>296.15</v>
      </c>
    </row>
    <row r="54" ht="37.5" customHeight="1">
      <c r="A54" s="7">
        <v>48.0</v>
      </c>
      <c r="B54" s="11" t="s">
        <v>56</v>
      </c>
      <c r="C54" s="7" t="s">
        <v>9</v>
      </c>
      <c r="D54" s="7">
        <v>18.18</v>
      </c>
      <c r="E54" s="9">
        <f t="shared" si="5"/>
        <v>28.43014301</v>
      </c>
      <c r="F54" s="10">
        <v>516.86</v>
      </c>
    </row>
    <row r="55" ht="25.5" customHeight="1">
      <c r="A55" s="5"/>
      <c r="B55" s="12" t="s">
        <v>57</v>
      </c>
      <c r="C55" s="7"/>
      <c r="D55" s="7"/>
      <c r="E55" s="9"/>
      <c r="F55" s="10"/>
    </row>
    <row r="56" ht="36.0" customHeight="1">
      <c r="A56" s="7">
        <v>49.0</v>
      </c>
      <c r="B56" s="11" t="s">
        <v>58</v>
      </c>
      <c r="C56" s="7" t="s">
        <v>24</v>
      </c>
      <c r="D56" s="7">
        <v>86.0</v>
      </c>
      <c r="E56" s="9">
        <f t="shared" ref="E56:E67" si="6">F56/D56</f>
        <v>15.12627907</v>
      </c>
      <c r="F56" s="10">
        <v>1300.86</v>
      </c>
    </row>
    <row r="57" ht="15.75" customHeight="1">
      <c r="A57" s="7">
        <v>50.0</v>
      </c>
      <c r="B57" s="13" t="s">
        <v>59</v>
      </c>
      <c r="C57" s="7" t="s">
        <v>24</v>
      </c>
      <c r="D57" s="7">
        <v>86.0</v>
      </c>
      <c r="E57" s="9">
        <f t="shared" si="6"/>
        <v>5.639767442</v>
      </c>
      <c r="F57" s="10">
        <v>485.02</v>
      </c>
    </row>
    <row r="58" ht="51.0" customHeight="1">
      <c r="A58" s="7">
        <v>51.0</v>
      </c>
      <c r="B58" s="11" t="s">
        <v>60</v>
      </c>
      <c r="C58" s="7" t="s">
        <v>24</v>
      </c>
      <c r="D58" s="7">
        <v>86.0</v>
      </c>
      <c r="E58" s="9">
        <f t="shared" si="6"/>
        <v>0.8624418605</v>
      </c>
      <c r="F58" s="10">
        <v>74.17</v>
      </c>
    </row>
    <row r="59" ht="15.75" customHeight="1">
      <c r="A59" s="7">
        <v>52.0</v>
      </c>
      <c r="B59" s="11" t="s">
        <v>61</v>
      </c>
      <c r="C59" s="7" t="s">
        <v>9</v>
      </c>
      <c r="D59" s="7">
        <v>9.6</v>
      </c>
      <c r="E59" s="9">
        <f t="shared" si="6"/>
        <v>66.31041667</v>
      </c>
      <c r="F59" s="10">
        <v>636.58</v>
      </c>
    </row>
    <row r="60" ht="21.0" customHeight="1">
      <c r="A60" s="7">
        <v>53.0</v>
      </c>
      <c r="B60" s="11" t="s">
        <v>62</v>
      </c>
      <c r="C60" s="7" t="s">
        <v>9</v>
      </c>
      <c r="D60" s="7">
        <v>12.0</v>
      </c>
      <c r="E60" s="9">
        <f t="shared" si="6"/>
        <v>346.48</v>
      </c>
      <c r="F60" s="10">
        <v>4157.76</v>
      </c>
    </row>
    <row r="61" ht="15.75" customHeight="1">
      <c r="A61" s="7">
        <v>54.0</v>
      </c>
      <c r="B61" s="11" t="s">
        <v>44</v>
      </c>
      <c r="C61" s="7" t="s">
        <v>24</v>
      </c>
      <c r="D61" s="7">
        <v>1.2</v>
      </c>
      <c r="E61" s="9">
        <f t="shared" si="6"/>
        <v>32.86666667</v>
      </c>
      <c r="F61" s="10">
        <v>39.44</v>
      </c>
    </row>
    <row r="62" ht="15.75" customHeight="1">
      <c r="A62" s="7">
        <v>55.0</v>
      </c>
      <c r="B62" s="11" t="s">
        <v>63</v>
      </c>
      <c r="C62" s="7" t="s">
        <v>34</v>
      </c>
      <c r="D62" s="7">
        <v>5.5</v>
      </c>
      <c r="E62" s="9">
        <f t="shared" si="6"/>
        <v>339.88</v>
      </c>
      <c r="F62" s="10">
        <v>1869.34</v>
      </c>
    </row>
    <row r="63" ht="15.75" customHeight="1">
      <c r="A63" s="7">
        <v>56.0</v>
      </c>
      <c r="B63" s="11" t="s">
        <v>64</v>
      </c>
      <c r="C63" s="7" t="s">
        <v>34</v>
      </c>
      <c r="D63" s="7">
        <v>5.5</v>
      </c>
      <c r="E63" s="9">
        <f t="shared" si="6"/>
        <v>302.58</v>
      </c>
      <c r="F63" s="10">
        <v>1664.19</v>
      </c>
    </row>
    <row r="64" ht="15.75" customHeight="1">
      <c r="A64" s="7">
        <v>57.0</v>
      </c>
      <c r="B64" s="11" t="s">
        <v>65</v>
      </c>
      <c r="C64" s="7" t="s">
        <v>11</v>
      </c>
      <c r="D64" s="7">
        <v>25.0</v>
      </c>
      <c r="E64" s="9">
        <f t="shared" si="6"/>
        <v>6.99</v>
      </c>
      <c r="F64" s="10">
        <v>174.75</v>
      </c>
    </row>
    <row r="65" ht="35.25" customHeight="1">
      <c r="A65" s="7">
        <v>58.0</v>
      </c>
      <c r="B65" s="11" t="s">
        <v>66</v>
      </c>
      <c r="C65" s="7" t="s">
        <v>34</v>
      </c>
      <c r="D65" s="7">
        <v>3.8</v>
      </c>
      <c r="E65" s="9">
        <f t="shared" si="6"/>
        <v>7.960526316</v>
      </c>
      <c r="F65" s="10">
        <v>30.25</v>
      </c>
    </row>
    <row r="66" ht="23.25" customHeight="1">
      <c r="A66" s="7">
        <v>59.0</v>
      </c>
      <c r="B66" s="11" t="s">
        <v>67</v>
      </c>
      <c r="C66" s="7" t="s">
        <v>34</v>
      </c>
      <c r="D66" s="7">
        <v>3.8</v>
      </c>
      <c r="E66" s="9">
        <f t="shared" si="6"/>
        <v>34.51315789</v>
      </c>
      <c r="F66" s="10">
        <v>131.15</v>
      </c>
    </row>
    <row r="67" ht="19.5" customHeight="1">
      <c r="A67" s="7">
        <v>60.0</v>
      </c>
      <c r="B67" s="11" t="s">
        <v>68</v>
      </c>
      <c r="C67" s="7" t="s">
        <v>69</v>
      </c>
      <c r="D67" s="7">
        <v>0.03</v>
      </c>
      <c r="E67" s="9">
        <f t="shared" si="6"/>
        <v>59.33333333</v>
      </c>
      <c r="F67" s="10">
        <v>1.78</v>
      </c>
    </row>
    <row r="68" ht="20.25" customHeight="1">
      <c r="A68" s="5"/>
      <c r="B68" s="12" t="s">
        <v>70</v>
      </c>
      <c r="C68" s="7"/>
      <c r="D68" s="7"/>
      <c r="E68" s="9"/>
      <c r="F68" s="10"/>
    </row>
    <row r="69" ht="36.75" customHeight="1">
      <c r="A69" s="7">
        <v>61.0</v>
      </c>
      <c r="B69" s="11" t="s">
        <v>39</v>
      </c>
      <c r="C69" s="7" t="s">
        <v>31</v>
      </c>
      <c r="D69" s="7">
        <v>0.08</v>
      </c>
      <c r="E69" s="9">
        <f t="shared" ref="E69:E84" si="7">F69/D69</f>
        <v>262.5</v>
      </c>
      <c r="F69" s="10">
        <v>21.0</v>
      </c>
    </row>
    <row r="70" ht="39.75" customHeight="1">
      <c r="A70" s="7">
        <v>62.0</v>
      </c>
      <c r="B70" s="11" t="s">
        <v>58</v>
      </c>
      <c r="C70" s="7" t="s">
        <v>28</v>
      </c>
      <c r="D70" s="7">
        <v>14.82</v>
      </c>
      <c r="E70" s="9">
        <f t="shared" si="7"/>
        <v>15.12618084</v>
      </c>
      <c r="F70" s="10">
        <v>224.17</v>
      </c>
    </row>
    <row r="71" ht="15.75" customHeight="1">
      <c r="A71" s="7">
        <v>63.0</v>
      </c>
      <c r="B71" s="11" t="s">
        <v>59</v>
      </c>
      <c r="C71" s="7" t="s">
        <v>28</v>
      </c>
      <c r="D71" s="7">
        <v>14.82</v>
      </c>
      <c r="E71" s="9">
        <f t="shared" si="7"/>
        <v>5.639676113</v>
      </c>
      <c r="F71" s="10">
        <v>83.58</v>
      </c>
    </row>
    <row r="72" ht="48.75" customHeight="1">
      <c r="A72" s="7">
        <v>64.0</v>
      </c>
      <c r="B72" s="11" t="s">
        <v>60</v>
      </c>
      <c r="C72" s="7" t="s">
        <v>24</v>
      </c>
      <c r="D72" s="7">
        <v>14.82</v>
      </c>
      <c r="E72" s="9">
        <f t="shared" si="7"/>
        <v>0.8623481781</v>
      </c>
      <c r="F72" s="10">
        <v>12.78</v>
      </c>
    </row>
    <row r="73" ht="24.75" customHeight="1">
      <c r="A73" s="7">
        <v>65.0</v>
      </c>
      <c r="B73" s="11" t="s">
        <v>62</v>
      </c>
      <c r="C73" s="7" t="s">
        <v>9</v>
      </c>
      <c r="D73" s="7">
        <v>3.85</v>
      </c>
      <c r="E73" s="9">
        <f t="shared" si="7"/>
        <v>350.8805195</v>
      </c>
      <c r="F73" s="10">
        <v>1350.89</v>
      </c>
    </row>
    <row r="74" ht="15.75" customHeight="1">
      <c r="A74" s="7">
        <v>66.0</v>
      </c>
      <c r="B74" s="11" t="s">
        <v>71</v>
      </c>
      <c r="C74" s="7" t="s">
        <v>31</v>
      </c>
      <c r="D74" s="7">
        <v>0.003</v>
      </c>
      <c r="E74" s="9">
        <f t="shared" si="7"/>
        <v>12766.66667</v>
      </c>
      <c r="F74" s="10">
        <v>38.3</v>
      </c>
    </row>
    <row r="75" ht="15.75" customHeight="1">
      <c r="A75" s="7">
        <v>67.0</v>
      </c>
      <c r="B75" s="11" t="s">
        <v>72</v>
      </c>
      <c r="C75" s="7" t="s">
        <v>31</v>
      </c>
      <c r="D75" s="7">
        <v>0.002</v>
      </c>
      <c r="E75" s="9">
        <f t="shared" si="7"/>
        <v>17265</v>
      </c>
      <c r="F75" s="10">
        <v>34.53</v>
      </c>
    </row>
    <row r="76" ht="51.0" customHeight="1">
      <c r="A76" s="7">
        <v>68.0</v>
      </c>
      <c r="B76" s="11" t="s">
        <v>73</v>
      </c>
      <c r="C76" s="7" t="s">
        <v>31</v>
      </c>
      <c r="D76" s="7">
        <v>0.001</v>
      </c>
      <c r="E76" s="9">
        <f t="shared" si="7"/>
        <v>4540</v>
      </c>
      <c r="F76" s="10">
        <v>4.54</v>
      </c>
    </row>
    <row r="77" ht="32.25" customHeight="1">
      <c r="A77" s="7">
        <v>69.0</v>
      </c>
      <c r="B77" s="11" t="s">
        <v>74</v>
      </c>
      <c r="C77" s="7" t="s">
        <v>34</v>
      </c>
      <c r="D77" s="7">
        <v>1.13</v>
      </c>
      <c r="E77" s="9">
        <f t="shared" si="7"/>
        <v>86.22123894</v>
      </c>
      <c r="F77" s="10">
        <v>97.43</v>
      </c>
    </row>
    <row r="78" ht="53.25" customHeight="1">
      <c r="A78" s="7">
        <v>70.0</v>
      </c>
      <c r="B78" s="11" t="s">
        <v>75</v>
      </c>
      <c r="C78" s="7" t="s">
        <v>34</v>
      </c>
      <c r="D78" s="7">
        <v>1.13</v>
      </c>
      <c r="E78" s="9">
        <f t="shared" si="7"/>
        <v>82.47787611</v>
      </c>
      <c r="F78" s="10">
        <v>93.2</v>
      </c>
    </row>
    <row r="79" ht="15.75" customHeight="1">
      <c r="A79" s="7">
        <v>71.0</v>
      </c>
      <c r="B79" s="11" t="s">
        <v>76</v>
      </c>
      <c r="C79" s="7" t="s">
        <v>34</v>
      </c>
      <c r="D79" s="7">
        <v>1.11</v>
      </c>
      <c r="E79" s="9">
        <f t="shared" si="7"/>
        <v>463.7387387</v>
      </c>
      <c r="F79" s="10">
        <v>514.75</v>
      </c>
    </row>
    <row r="80" ht="33.75" customHeight="1">
      <c r="A80" s="7">
        <v>72.0</v>
      </c>
      <c r="B80" s="11" t="s">
        <v>77</v>
      </c>
      <c r="C80" s="7" t="s">
        <v>34</v>
      </c>
      <c r="D80" s="7">
        <v>1.11</v>
      </c>
      <c r="E80" s="9">
        <f t="shared" si="7"/>
        <v>7295.576577</v>
      </c>
      <c r="F80" s="10">
        <v>8098.09</v>
      </c>
    </row>
    <row r="81" ht="15.75" customHeight="1">
      <c r="A81" s="7">
        <v>73.0</v>
      </c>
      <c r="B81" s="11" t="s">
        <v>78</v>
      </c>
      <c r="C81" s="7" t="s">
        <v>31</v>
      </c>
      <c r="D81" s="7">
        <v>0.61383</v>
      </c>
      <c r="E81" s="9">
        <f t="shared" si="7"/>
        <v>644.2011632</v>
      </c>
      <c r="F81" s="10">
        <v>395.43</v>
      </c>
    </row>
    <row r="82" ht="36.75" customHeight="1">
      <c r="A82" s="7">
        <v>74.0</v>
      </c>
      <c r="B82" s="11" t="s">
        <v>23</v>
      </c>
      <c r="C82" s="7" t="s">
        <v>24</v>
      </c>
      <c r="D82" s="7">
        <v>144.0</v>
      </c>
      <c r="E82" s="9">
        <f t="shared" si="7"/>
        <v>2.538333333</v>
      </c>
      <c r="F82" s="10">
        <v>365.52</v>
      </c>
    </row>
    <row r="83" ht="34.5" customHeight="1">
      <c r="A83" s="7">
        <v>75.0</v>
      </c>
      <c r="B83" s="11" t="s">
        <v>79</v>
      </c>
      <c r="C83" s="7" t="s">
        <v>9</v>
      </c>
      <c r="D83" s="7">
        <v>15.8</v>
      </c>
      <c r="E83" s="9">
        <f t="shared" si="7"/>
        <v>253.0075949</v>
      </c>
      <c r="F83" s="10">
        <v>3997.52</v>
      </c>
    </row>
    <row r="84" ht="15.75" customHeight="1">
      <c r="A84" s="14">
        <v>76.0</v>
      </c>
      <c r="B84" s="15" t="s">
        <v>80</v>
      </c>
      <c r="C84" s="14" t="s">
        <v>11</v>
      </c>
      <c r="D84" s="14">
        <v>5.3</v>
      </c>
      <c r="E84" s="9">
        <f t="shared" si="7"/>
        <v>950.0660377</v>
      </c>
      <c r="F84" s="16">
        <v>5035.35</v>
      </c>
    </row>
    <row r="85" ht="15.75" customHeight="1">
      <c r="A85" s="7">
        <v>76.0</v>
      </c>
      <c r="B85" s="17" t="s">
        <v>81</v>
      </c>
      <c r="C85" s="18" t="s">
        <v>11</v>
      </c>
      <c r="D85" s="18">
        <v>1.0</v>
      </c>
      <c r="E85" s="19">
        <v>20000.0</v>
      </c>
      <c r="F85" s="20">
        <v>20000.0</v>
      </c>
    </row>
    <row r="86" ht="29.25" customHeight="1">
      <c r="A86" s="5"/>
      <c r="B86" s="21" t="s">
        <v>82</v>
      </c>
      <c r="C86" s="5"/>
      <c r="D86" s="5"/>
      <c r="E86" s="5"/>
      <c r="F86" s="22">
        <f>SUM(F3:F85)</f>
        <v>232489.28</v>
      </c>
    </row>
    <row r="87" ht="33.75" customHeight="1">
      <c r="A87" s="5"/>
      <c r="B87" s="21" t="s">
        <v>83</v>
      </c>
      <c r="C87" s="5"/>
      <c r="D87" s="5"/>
      <c r="E87" s="5"/>
      <c r="F87" s="22">
        <v>22350.33</v>
      </c>
    </row>
    <row r="88" ht="35.25" customHeight="1">
      <c r="A88" s="5"/>
      <c r="B88" s="21" t="s">
        <v>84</v>
      </c>
      <c r="C88" s="5"/>
      <c r="D88" s="5"/>
      <c r="E88" s="5"/>
      <c r="F88" s="22">
        <v>3522.59</v>
      </c>
    </row>
    <row r="89" ht="36.0" customHeight="1">
      <c r="A89" s="5"/>
      <c r="B89" s="21" t="s">
        <v>85</v>
      </c>
      <c r="C89" s="5"/>
      <c r="D89" s="5"/>
      <c r="E89" s="5"/>
      <c r="F89" s="22">
        <v>2970.0</v>
      </c>
    </row>
    <row r="90" ht="21.75" customHeight="1">
      <c r="A90" s="5"/>
      <c r="B90" s="21" t="s">
        <v>86</v>
      </c>
      <c r="C90" s="5"/>
      <c r="D90" s="5"/>
      <c r="E90" s="5"/>
      <c r="F90" s="22">
        <v>5174.39</v>
      </c>
    </row>
    <row r="91" ht="34.5" customHeight="1">
      <c r="A91" s="5"/>
      <c r="B91" s="21" t="s">
        <v>87</v>
      </c>
      <c r="C91" s="5"/>
      <c r="D91" s="5"/>
      <c r="E91" s="5"/>
      <c r="F91" s="22">
        <v>935.96</v>
      </c>
    </row>
    <row r="92" ht="24.0" customHeight="1">
      <c r="A92" s="5"/>
      <c r="B92" s="23" t="s">
        <v>88</v>
      </c>
      <c r="C92" s="5"/>
      <c r="D92" s="5"/>
      <c r="E92" s="5"/>
      <c r="F92" s="24">
        <f>SUM(F86:F91)</f>
        <v>267442.55</v>
      </c>
    </row>
    <row r="93" ht="26.25" customHeight="1">
      <c r="A93" s="5"/>
      <c r="B93" s="23" t="s">
        <v>89</v>
      </c>
      <c r="C93" s="5"/>
      <c r="D93" s="5"/>
      <c r="E93" s="5"/>
      <c r="F93" s="24">
        <v>49488.51</v>
      </c>
    </row>
    <row r="94" ht="26.25" customHeight="1">
      <c r="A94" s="5"/>
      <c r="B94" s="23" t="s">
        <v>90</v>
      </c>
      <c r="C94" s="5"/>
      <c r="D94" s="5"/>
      <c r="E94" s="25">
        <v>296931.06</v>
      </c>
      <c r="F94" s="3"/>
    </row>
    <row r="95" ht="15.75" customHeight="1"/>
    <row r="96" ht="15.75" customHeight="1"/>
    <row r="97" ht="15.75" customHeight="1"/>
    <row r="98" ht="15.75" customHeight="1">
      <c r="H98" s="26"/>
    </row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">
    <mergeCell ref="A1:F1"/>
    <mergeCell ref="E94:F94"/>
  </mergeCells>
  <printOptions/>
  <pageMargins bottom="0.7480314960629921" footer="0.0" header="0.0" left="0.7086614173228347" right="0.7086614173228347" top="0.7480314960629921"/>
  <pageSetup paperSize="9" scale="70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