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00" windowHeight="12080"/>
  </bookViews>
  <sheets>
    <sheet name="Аркуш1" sheetId="1" r:id="rId1"/>
  </sheets>
  <calcPr calcId="144525"/>
</workbook>
</file>

<file path=xl/sharedStrings.xml><?xml version="1.0" encoding="utf-8"?>
<sst xmlns="http://schemas.openxmlformats.org/spreadsheetml/2006/main" count="26">
  <si>
    <t>Пішохідна зона. Теремки. Етап 2</t>
  </si>
  <si>
    <t>Найменуванння</t>
  </si>
  <si>
    <t>Додаткові відомості</t>
  </si>
  <si>
    <t>Площа м.кв./об'єм/кількість</t>
  </si>
  <si>
    <t>Вартість за 1шт. у грн.</t>
  </si>
  <si>
    <t>Монтаж</t>
  </si>
  <si>
    <t>Сума (грн)</t>
  </si>
  <si>
    <t>Лава Urban N</t>
  </si>
  <si>
    <t>Велике кругле кашпо</t>
  </si>
  <si>
    <t>Лава Urban B</t>
  </si>
  <si>
    <t>Велопарковка City</t>
  </si>
  <si>
    <t>Кругла лава Town C</t>
  </si>
  <si>
    <t>Кругле квіткове кашпо Town</t>
  </si>
  <si>
    <t>Пристовбурова решітка</t>
  </si>
  <si>
    <t>Урна прилавкова Urban</t>
  </si>
  <si>
    <t>Перепланування і озеленення</t>
  </si>
  <si>
    <t>Освітлення</t>
  </si>
  <si>
    <t>Кущові рослини</t>
  </si>
  <si>
    <t>Дорожні роботи, впорядкування</t>
  </si>
  <si>
    <t>Навігація Town</t>
  </si>
  <si>
    <t>Часткове мощення</t>
  </si>
  <si>
    <t>Великі дерева для висадки</t>
  </si>
  <si>
    <t>Менші дерева для висадки</t>
  </si>
  <si>
    <t>Квадратні кашпо</t>
  </si>
  <si>
    <t>Підсумкова вартість</t>
  </si>
  <si>
    <t>Разом з 20% ризиків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</si>
</sst>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3" formatCode="_-* #,##0.00_-;\-* #,##0.00_-;_-* &quot;-&quot;??_-;_-@_-"/>
  </numFmts>
  <fonts count="23">
    <font>
      <sz val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7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0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2" borderId="7" applyNumberFormat="0" applyFon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4"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>
          <a:srgbClr val="FFFFFF"/>
        </a:solidFill>
        <a:solidFill>
          <a:srgbClr val="FFFFFF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FFFFFF"/>
        </a:solidFill>
        <a:solidFill>
          <a:srgbClr val="FFFFFF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tabSelected="1" workbookViewId="0">
      <selection activeCell="F24" sqref="F24"/>
    </sheetView>
  </sheetViews>
  <sheetFormatPr defaultColWidth="14.4285714285714" defaultRowHeight="15.75" customHeight="1" outlineLevelCol="6"/>
  <cols>
    <col min="1" max="1" width="42" customWidth="1"/>
    <col min="2" max="2" width="29.6071428571429" customWidth="1"/>
    <col min="3" max="3" width="26.5714285714286" customWidth="1"/>
    <col min="4" max="4" width="24.7053571428571" customWidth="1"/>
    <col min="5" max="5" width="21.5803571428571" customWidth="1"/>
    <col min="6" max="6" width="16.9553571428571" customWidth="1"/>
  </cols>
  <sheetData>
    <row r="1" spans="1:6">
      <c r="A1" s="1" t="s">
        <v>0</v>
      </c>
      <c r="B1" s="2"/>
      <c r="C1" s="2"/>
      <c r="D1" s="2"/>
      <c r="E1" s="2"/>
      <c r="F1" s="2"/>
    </row>
    <row r="2" customHeight="1" spans="1:6">
      <c r="A2" s="2"/>
      <c r="B2" s="2"/>
      <c r="C2" s="2"/>
      <c r="D2" s="2"/>
      <c r="E2" s="2"/>
      <c r="F2" s="2"/>
    </row>
    <row r="3" ht="28" spans="1:6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</row>
    <row r="4" spans="1:6">
      <c r="A4" s="5" t="s">
        <v>7</v>
      </c>
      <c r="B4" s="6"/>
      <c r="C4" s="7">
        <v>7</v>
      </c>
      <c r="D4" s="7">
        <v>10360</v>
      </c>
      <c r="E4" s="7">
        <f>(C4*D4)/100*7</f>
        <v>5076.4</v>
      </c>
      <c r="F4" s="7">
        <f t="shared" ref="F4:F6" si="0">C4*D4+E4</f>
        <v>77596.4</v>
      </c>
    </row>
    <row r="5" spans="1:6">
      <c r="A5" s="5" t="s">
        <v>8</v>
      </c>
      <c r="B5" s="6"/>
      <c r="C5" s="7">
        <v>3</v>
      </c>
      <c r="D5" s="7">
        <v>56000</v>
      </c>
      <c r="E5" s="7">
        <f>(C5*D5)/100*10</f>
        <v>16800</v>
      </c>
      <c r="F5" s="7">
        <f t="shared" si="0"/>
        <v>184800</v>
      </c>
    </row>
    <row r="6" customFormat="1" ht="14" spans="1:6">
      <c r="A6" s="5" t="s">
        <v>9</v>
      </c>
      <c r="B6" s="6"/>
      <c r="C6" s="7">
        <v>4</v>
      </c>
      <c r="D6" s="7">
        <v>12860</v>
      </c>
      <c r="E6" s="7">
        <f>(C6*D6)/100*7</f>
        <v>3600.8</v>
      </c>
      <c r="F6" s="7">
        <f t="shared" si="0"/>
        <v>55040.8</v>
      </c>
    </row>
    <row r="7" spans="1:6">
      <c r="A7" s="5" t="s">
        <v>10</v>
      </c>
      <c r="B7" s="6"/>
      <c r="C7" s="7">
        <v>6</v>
      </c>
      <c r="D7" s="7">
        <v>1860</v>
      </c>
      <c r="E7" s="7">
        <f>(C7*D7)/100*7</f>
        <v>781.2</v>
      </c>
      <c r="F7" s="7">
        <f>C7*D7+E7</f>
        <v>11941.2</v>
      </c>
    </row>
    <row r="8" spans="1:6">
      <c r="A8" s="5" t="s">
        <v>11</v>
      </c>
      <c r="B8" s="6"/>
      <c r="C8" s="7">
        <v>8</v>
      </c>
      <c r="D8" s="7">
        <v>15560</v>
      </c>
      <c r="E8" s="7">
        <f>(C8*D8)/100*7</f>
        <v>8713.6</v>
      </c>
      <c r="F8" s="7">
        <f>C8*D8+E8</f>
        <v>133193.6</v>
      </c>
    </row>
    <row r="9" spans="1:6">
      <c r="A9" s="5" t="s">
        <v>12</v>
      </c>
      <c r="B9" s="6"/>
      <c r="C9" s="7">
        <v>7</v>
      </c>
      <c r="D9" s="7">
        <v>7860</v>
      </c>
      <c r="E9" s="7">
        <f>(C9*D9)/100*7</f>
        <v>3851.4</v>
      </c>
      <c r="F9" s="7">
        <f>C9*D9+E9</f>
        <v>58871.4</v>
      </c>
    </row>
    <row r="10" spans="1:6">
      <c r="A10" s="5" t="s">
        <v>13</v>
      </c>
      <c r="B10" s="6"/>
      <c r="C10" s="7">
        <v>2</v>
      </c>
      <c r="D10" s="7">
        <v>16360</v>
      </c>
      <c r="E10" s="7">
        <f>(C10*D10)/100*7</f>
        <v>2290.4</v>
      </c>
      <c r="F10" s="7">
        <f>C10*D10+E10</f>
        <v>35010.4</v>
      </c>
    </row>
    <row r="11" spans="1:6">
      <c r="A11" s="5" t="s">
        <v>14</v>
      </c>
      <c r="B11" s="6"/>
      <c r="C11" s="7">
        <v>8</v>
      </c>
      <c r="D11" s="7">
        <v>7860</v>
      </c>
      <c r="E11" s="7">
        <f t="shared" ref="E11:E19" si="1">(C11*D11)/100*7</f>
        <v>4401.6</v>
      </c>
      <c r="F11" s="7">
        <f t="shared" ref="F11:F19" si="2">C11*D11+E11</f>
        <v>67281.6</v>
      </c>
    </row>
    <row r="12" spans="1:6">
      <c r="A12" s="5" t="s">
        <v>15</v>
      </c>
      <c r="B12" s="6"/>
      <c r="C12" s="7">
        <v>1</v>
      </c>
      <c r="D12" s="7">
        <v>170000</v>
      </c>
      <c r="E12" s="7">
        <v>0</v>
      </c>
      <c r="F12" s="7">
        <f t="shared" si="2"/>
        <v>170000</v>
      </c>
    </row>
    <row r="13" spans="1:6">
      <c r="A13" s="5" t="s">
        <v>16</v>
      </c>
      <c r="B13" s="6"/>
      <c r="C13" s="7">
        <v>4</v>
      </c>
      <c r="D13" s="7">
        <v>40000</v>
      </c>
      <c r="E13" s="7">
        <f t="shared" si="1"/>
        <v>11200</v>
      </c>
      <c r="F13" s="7">
        <f t="shared" si="2"/>
        <v>171200</v>
      </c>
    </row>
    <row r="14" spans="1:6">
      <c r="A14" s="5" t="s">
        <v>17</v>
      </c>
      <c r="B14" s="6"/>
      <c r="C14" s="7">
        <v>80</v>
      </c>
      <c r="D14" s="7">
        <v>1000</v>
      </c>
      <c r="E14" s="7">
        <f t="shared" si="1"/>
        <v>5600</v>
      </c>
      <c r="F14" s="7">
        <f t="shared" si="2"/>
        <v>85600</v>
      </c>
    </row>
    <row r="15" spans="1:6">
      <c r="A15" s="5" t="s">
        <v>18</v>
      </c>
      <c r="B15" s="6"/>
      <c r="C15" s="7">
        <v>1</v>
      </c>
      <c r="D15" s="7">
        <v>50000</v>
      </c>
      <c r="E15" s="7">
        <f t="shared" si="1"/>
        <v>3500</v>
      </c>
      <c r="F15" s="7">
        <f t="shared" si="2"/>
        <v>53500</v>
      </c>
    </row>
    <row r="16" spans="1:6">
      <c r="A16" s="5" t="s">
        <v>19</v>
      </c>
      <c r="B16" s="6"/>
      <c r="C16" s="7">
        <v>2</v>
      </c>
      <c r="D16" s="7">
        <v>18860</v>
      </c>
      <c r="E16" s="7">
        <f t="shared" si="1"/>
        <v>2640.4</v>
      </c>
      <c r="F16" s="7">
        <f t="shared" si="2"/>
        <v>40360.4</v>
      </c>
    </row>
    <row r="17" spans="1:6">
      <c r="A17" s="5" t="s">
        <v>20</v>
      </c>
      <c r="B17" s="6"/>
      <c r="C17" s="7">
        <v>500</v>
      </c>
      <c r="D17" s="7">
        <v>500</v>
      </c>
      <c r="E17" s="7">
        <f t="shared" si="1"/>
        <v>17500</v>
      </c>
      <c r="F17" s="7">
        <f t="shared" si="2"/>
        <v>267500</v>
      </c>
    </row>
    <row r="18" spans="1:6">
      <c r="A18" s="5" t="s">
        <v>21</v>
      </c>
      <c r="B18" s="6"/>
      <c r="C18" s="7">
        <v>4</v>
      </c>
      <c r="D18" s="7">
        <v>10000</v>
      </c>
      <c r="E18" s="7">
        <f t="shared" ref="E18:E20" si="3">(C18*D18)/100*7</f>
        <v>2800</v>
      </c>
      <c r="F18" s="7">
        <f t="shared" ref="F18:F20" si="4">C18*D18+E18</f>
        <v>42800</v>
      </c>
    </row>
    <row r="19" ht="14" spans="1:6">
      <c r="A19" s="5" t="s">
        <v>22</v>
      </c>
      <c r="B19" s="6"/>
      <c r="C19" s="7">
        <v>30</v>
      </c>
      <c r="D19" s="7">
        <v>2000</v>
      </c>
      <c r="E19" s="7">
        <f t="shared" si="3"/>
        <v>4200</v>
      </c>
      <c r="F19" s="7">
        <f t="shared" si="4"/>
        <v>64200</v>
      </c>
    </row>
    <row r="20" customFormat="1" ht="14" spans="1:6">
      <c r="A20" s="5" t="s">
        <v>23</v>
      </c>
      <c r="B20" s="6"/>
      <c r="C20" s="7">
        <v>4</v>
      </c>
      <c r="D20" s="7">
        <v>8000</v>
      </c>
      <c r="E20" s="7">
        <v>0</v>
      </c>
      <c r="F20" s="7">
        <f t="shared" si="4"/>
        <v>32000</v>
      </c>
    </row>
    <row r="21" ht="14" spans="1:6">
      <c r="A21" s="8"/>
      <c r="B21" s="9"/>
      <c r="C21" s="10"/>
      <c r="D21" s="10"/>
      <c r="E21" s="10"/>
      <c r="F21" s="10"/>
    </row>
    <row r="22"/>
    <row r="23" spans="5:7">
      <c r="E23" s="11" t="s">
        <v>24</v>
      </c>
      <c r="F23" s="12">
        <f>SUM(F4:F20)</f>
        <v>1550895.8</v>
      </c>
      <c r="G23" s="2"/>
    </row>
    <row r="24" spans="5:7">
      <c r="E24" s="11" t="s">
        <v>25</v>
      </c>
      <c r="F24" s="13">
        <f>F23+(F23*20%)</f>
        <v>1861074.96</v>
      </c>
      <c r="G24" s="2"/>
    </row>
    <row r="25" spans="4:7">
      <c r="D25" s="2"/>
      <c r="E25" s="2"/>
      <c r="F25" s="2"/>
      <c r="G25" s="2"/>
    </row>
    <row r="26" ht="14" spans="4:7">
      <c r="D26" s="2"/>
      <c r="E26" s="2"/>
      <c r="F26" s="2"/>
      <c r="G26" s="2"/>
    </row>
    <row r="27" ht="14" spans="4:7">
      <c r="D27" s="2"/>
      <c r="E27" s="2"/>
      <c r="F27" s="2"/>
      <c r="G27" s="2"/>
    </row>
  </sheetData>
  <pageMargins left="0.700694444444445" right="0.700694444444445" top="0.751388888888889" bottom="0.751388888888889" header="0.3" footer="0.3"/>
  <pageSetup paperSize="9" firstPageNumber="0" fitToWidth="0" fitToHeight="0" orientation="portrait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ONLYOFFICE/2.5.565.0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Аркуш1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2020-03-11T22:47:16Z</dcterms:created>
  <dcterms:modified xsi:type="dcterms:W3CDTF">2020-03-11T23:42:35Z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1033-2.0.0.3240</vt:lpwstr>
  </property>
</Properties>
</file>