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3620"/>
  </bookViews>
  <sheets>
    <sheet name="Аркуш 1 - Популяризація - Д (2)" sheetId="1" r:id="rId1"/>
  </sheets>
  <definedNames>
    <definedName name="_xlnm.Print_Area" localSheetId="0">'Аркуш 1 - Популяризація - Д (2)'!$A$1:$F$25</definedName>
  </definedNames>
  <calcPr calcId="124519"/>
</workbook>
</file>

<file path=xl/calcChain.xml><?xml version="1.0" encoding="utf-8"?>
<calcChain xmlns="http://schemas.openxmlformats.org/spreadsheetml/2006/main">
  <c r="E21" i="1"/>
  <c r="E20"/>
  <c r="E19"/>
  <c r="E17"/>
  <c r="E14"/>
  <c r="E13"/>
  <c r="E10"/>
  <c r="E9"/>
  <c r="E7"/>
  <c r="E6"/>
  <c r="E5"/>
  <c r="E4"/>
  <c r="E23" l="1"/>
  <c r="E25" s="1"/>
</calcChain>
</file>

<file path=xl/sharedStrings.xml><?xml version="1.0" encoding="utf-8"?>
<sst xmlns="http://schemas.openxmlformats.org/spreadsheetml/2006/main" count="50" uniqueCount="49">
  <si>
    <t>Популяризація - ДонорUA</t>
  </si>
  <si>
    <t>№</t>
  </si>
  <si>
    <t>Назва</t>
  </si>
  <si>
    <t>Кількість</t>
  </si>
  <si>
    <t>Сума</t>
  </si>
  <si>
    <t>Разом</t>
  </si>
  <si>
    <t>5</t>
  </si>
  <si>
    <t>Інформаційна кампанія у метрополітені:</t>
  </si>
  <si>
    <t>7.1.</t>
  </si>
  <si>
    <t>7.2.</t>
  </si>
  <si>
    <t>Поліграфічна та сувенірна продукція:</t>
  </si>
  <si>
    <t>Футболки з друком</t>
  </si>
  <si>
    <t>Проведення заходів:</t>
  </si>
  <si>
    <t>Всього</t>
  </si>
  <si>
    <t>Резерв 20 %</t>
  </si>
  <si>
    <t>Примітка</t>
  </si>
  <si>
    <t xml:space="preserve">Розробка та виготовлення анімаційного ролику </t>
  </si>
  <si>
    <t xml:space="preserve">Оренда рекламних площ, міс. </t>
  </si>
  <si>
    <t xml:space="preserve">Друк </t>
  </si>
  <si>
    <t>Піни</t>
  </si>
  <si>
    <t>VCentriHub, 30 учасників/захід</t>
  </si>
  <si>
    <t>Трансляція відеороликів у вагонах, міс.</t>
  </si>
  <si>
    <t>30 учасників/захід</t>
  </si>
  <si>
    <t>Розробка комунікаційної кампанії</t>
  </si>
  <si>
    <t>SMM (Facebook, Instagram), міс.</t>
  </si>
  <si>
    <t xml:space="preserve">Розробка та адаптація макетів  </t>
  </si>
  <si>
    <t>мета, завдання, етапи, план-графік, цільові аудиторії, канали, інструменти, меседжі, концепції роликів, контент для макетів та SMM, ключові показники, очікувані результати</t>
  </si>
  <si>
    <r>
      <t xml:space="preserve">1. </t>
    </r>
    <r>
      <rPr>
        <u/>
        <sz val="13"/>
        <color indexed="8"/>
        <rFont val="Times New Roman"/>
        <family val="1"/>
        <charset val="204"/>
      </rPr>
      <t>метролайт</t>
    </r>
    <r>
      <rPr>
        <sz val="13"/>
        <color indexed="8"/>
        <rFont val="Times New Roman"/>
        <family val="1"/>
        <charset val="204"/>
      </rPr>
      <t xml:space="preserve"> - 15 шт. на 3-х станціях (Хрещатик (5 шт.), Вокзальна (5 шт.), Золоті ворота (5 шт.); 2. </t>
    </r>
    <r>
      <rPr>
        <u/>
        <sz val="13"/>
        <color indexed="8"/>
        <rFont val="Times New Roman"/>
        <family val="1"/>
        <charset val="204"/>
      </rPr>
      <t>банери у вагонах</t>
    </r>
    <r>
      <rPr>
        <sz val="13"/>
        <color indexed="8"/>
        <rFont val="Times New Roman"/>
        <family val="1"/>
        <charset val="204"/>
      </rPr>
      <t xml:space="preserve"> - 10 шт.; 3. </t>
    </r>
    <r>
      <rPr>
        <u/>
        <sz val="13"/>
        <color indexed="8"/>
        <rFont val="Times New Roman"/>
        <family val="1"/>
        <charset val="204"/>
      </rPr>
      <t>беклайти</t>
    </r>
    <r>
      <rPr>
        <sz val="13"/>
        <color indexed="8"/>
        <rFont val="Times New Roman"/>
        <family val="1"/>
        <charset val="204"/>
      </rPr>
      <t xml:space="preserve"> (станції Дорогожичі, Лівобережна , Лісова, Академгородок, Майдан Незалежності)</t>
    </r>
  </si>
  <si>
    <t>Дні донора (кейтеринг)</t>
  </si>
  <si>
    <t>Лекції, тренінги (кейтеринг)</t>
  </si>
  <si>
    <t xml:space="preserve">Екскурсії до міського центру крові (оренда автобуса) </t>
  </si>
  <si>
    <t>хронометраж 15 сек.*5 разів/день на 3-х радіостанціях, що входять до перших п`яти позицій рейтингу радіостанцій України за охопленням (https://www.facebook.com/nam.org.ua/posts/10157561719759847/)</t>
  </si>
  <si>
    <t>Розробка, виготовлення та трансляція 2-х радіороликів, міс.</t>
  </si>
  <si>
    <t xml:space="preserve">хронометраж 30 сек., трансляція у метро, у соц.мережах (SMM), на каналах ЛОМів (10 ЛОМів), у міському центрі крові, на заходах </t>
  </si>
  <si>
    <t>40*45</t>
  </si>
  <si>
    <t>Еко-сумки брендовані</t>
  </si>
  <si>
    <t>Пляшки для води брендовані</t>
  </si>
  <si>
    <t>3</t>
  </si>
  <si>
    <t>5.1.</t>
  </si>
  <si>
    <t>5.2.</t>
  </si>
  <si>
    <t>6.1.</t>
  </si>
  <si>
    <t>6.2.</t>
  </si>
  <si>
    <t>6.3.</t>
  </si>
  <si>
    <t>6.4.</t>
  </si>
  <si>
    <t>6.5.</t>
  </si>
  <si>
    <t>6.6.</t>
  </si>
  <si>
    <t>7.3.</t>
  </si>
  <si>
    <t>50 учасників/захід</t>
  </si>
  <si>
    <t>1. постери 482*585 (метролайт) - 15 шт.; 2. постери А4 - 1000 шт.; 3. беклайти (метро) 5 шт.; 4. єврофлаєр - 1000 шт.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</si>
</sst>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1">
    <font>
      <sz val="10"/>
      <color indexed="8"/>
      <name val="Helvetica Neue"/>
    </font>
    <font>
      <sz val="13"/>
      <color indexed="8"/>
      <name val="Helvetica Neue"/>
    </font>
    <font>
      <b/>
      <sz val="12"/>
      <color indexed="8"/>
      <name val="Helvetica"/>
    </font>
    <font>
      <b/>
      <sz val="10"/>
      <color indexed="8"/>
      <name val="Helvetica Neue"/>
    </font>
    <font>
      <b/>
      <sz val="14"/>
      <color indexed="8"/>
      <name val="Helvetica Neue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Helvetica Neue"/>
    </font>
    <font>
      <b/>
      <sz val="13"/>
      <color indexed="8"/>
      <name val="Helvetica"/>
    </font>
    <font>
      <sz val="13"/>
      <color indexed="8"/>
      <name val="Helvetica"/>
    </font>
    <font>
      <u/>
      <sz val="13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vertical="top" wrapText="1" readingOrder="1"/>
    </xf>
    <xf numFmtId="49" fontId="5" fillId="5" borderId="6" xfId="0" applyNumberFormat="1" applyFont="1" applyFill="1" applyBorder="1" applyAlignment="1">
      <alignment horizontal="left" vertical="top" wrapText="1" readingOrder="1"/>
    </xf>
    <xf numFmtId="49" fontId="5" fillId="5" borderId="7" xfId="0" applyNumberFormat="1" applyFont="1" applyFill="1" applyBorder="1" applyAlignment="1">
      <alignment horizontal="left" vertical="top" wrapText="1" readingOrder="1"/>
    </xf>
    <xf numFmtId="0" fontId="5" fillId="5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5" borderId="8" xfId="0" applyNumberFormat="1" applyFont="1" applyFill="1" applyBorder="1" applyAlignment="1">
      <alignment vertical="top" wrapText="1" readingOrder="1"/>
    </xf>
    <xf numFmtId="49" fontId="5" fillId="5" borderId="9" xfId="0" applyNumberFormat="1" applyFont="1" applyFill="1" applyBorder="1" applyAlignment="1">
      <alignment horizontal="left" vertical="top" wrapText="1" readingOrder="1"/>
    </xf>
    <xf numFmtId="0" fontId="6" fillId="5" borderId="10" xfId="0" applyNumberFormat="1" applyFont="1" applyFill="1" applyBorder="1" applyAlignment="1">
      <alignment horizontal="right" vertical="top" wrapText="1" readingOrder="1"/>
    </xf>
    <xf numFmtId="4" fontId="6" fillId="5" borderId="10" xfId="0" applyNumberFormat="1" applyFont="1" applyFill="1" applyBorder="1" applyAlignment="1">
      <alignment horizontal="right" vertical="top" wrapText="1" readingOrder="1"/>
    </xf>
    <xf numFmtId="0" fontId="1" fillId="2" borderId="10" xfId="0" applyFont="1" applyFill="1" applyBorder="1" applyAlignment="1">
      <alignment vertical="top" wrapText="1"/>
    </xf>
    <xf numFmtId="0" fontId="6" fillId="5" borderId="10" xfId="0" applyNumberFormat="1" applyFont="1" applyFill="1" applyBorder="1" applyAlignment="1">
      <alignment horizontal="right" vertical="top" wrapText="1"/>
    </xf>
    <xf numFmtId="49" fontId="5" fillId="5" borderId="8" xfId="0" applyNumberFormat="1" applyFont="1" applyFill="1" applyBorder="1" applyAlignment="1">
      <alignment horizontal="right" vertical="top" wrapText="1" readingOrder="1"/>
    </xf>
    <xf numFmtId="0" fontId="5" fillId="5" borderId="8" xfId="0" applyNumberFormat="1" applyFont="1" applyFill="1" applyBorder="1" applyAlignment="1">
      <alignment horizontal="right" vertical="top" wrapText="1" readingOrder="1"/>
    </xf>
    <xf numFmtId="49" fontId="5" fillId="5" borderId="9" xfId="0" applyNumberFormat="1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right" vertical="top" wrapText="1" readingOrder="1"/>
    </xf>
    <xf numFmtId="4" fontId="5" fillId="5" borderId="10" xfId="0" applyNumberFormat="1" applyFont="1" applyFill="1" applyBorder="1" applyAlignment="1">
      <alignment horizontal="right" vertical="top" wrapText="1" readingOrder="1"/>
    </xf>
    <xf numFmtId="49" fontId="6" fillId="5" borderId="8" xfId="0" applyNumberFormat="1" applyFont="1" applyFill="1" applyBorder="1" applyAlignment="1">
      <alignment horizontal="right" vertical="top" wrapText="1" readingOrder="1"/>
    </xf>
    <xf numFmtId="49" fontId="6" fillId="5" borderId="9" xfId="0" applyNumberFormat="1" applyFont="1" applyFill="1" applyBorder="1" applyAlignment="1">
      <alignment horizontal="left" vertical="top" wrapText="1" readingOrder="1"/>
    </xf>
    <xf numFmtId="0" fontId="7" fillId="2" borderId="10" xfId="0" applyFont="1" applyFill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49" fontId="6" fillId="5" borderId="9" xfId="0" applyNumberFormat="1" applyFont="1" applyFill="1" applyBorder="1" applyAlignment="1">
      <alignment horizontal="left" vertical="top" wrapText="1"/>
    </xf>
    <xf numFmtId="3" fontId="6" fillId="5" borderId="10" xfId="0" applyNumberFormat="1" applyFont="1" applyFill="1" applyBorder="1" applyAlignment="1">
      <alignment horizontal="right" vertical="top" wrapText="1"/>
    </xf>
    <xf numFmtId="49" fontId="5" fillId="5" borderId="9" xfId="0" applyNumberFormat="1" applyFont="1" applyFill="1" applyBorder="1" applyAlignment="1">
      <alignment vertical="top" wrapText="1" readingOrder="1"/>
    </xf>
    <xf numFmtId="0" fontId="5" fillId="5" borderId="10" xfId="0" applyFont="1" applyFill="1" applyBorder="1" applyAlignment="1">
      <alignment horizontal="right" vertical="top" wrapText="1"/>
    </xf>
    <xf numFmtId="49" fontId="6" fillId="5" borderId="9" xfId="0" applyNumberFormat="1" applyFont="1" applyFill="1" applyBorder="1" applyAlignment="1">
      <alignment vertical="top" wrapText="1" readingOrder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horizontal="left" vertical="top" wrapText="1" readingOrder="1"/>
    </xf>
    <xf numFmtId="0" fontId="6" fillId="2" borderId="10" xfId="0" applyFont="1" applyFill="1" applyBorder="1" applyAlignment="1">
      <alignment horizontal="right" vertical="top" wrapText="1"/>
    </xf>
    <xf numFmtId="4" fontId="6" fillId="2" borderId="10" xfId="0" applyNumberFormat="1" applyFont="1" applyFill="1" applyBorder="1" applyAlignment="1">
      <alignment horizontal="right" vertical="top" wrapText="1"/>
    </xf>
    <xf numFmtId="0" fontId="8" fillId="4" borderId="8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vertical="top" wrapText="1"/>
    </xf>
    <xf numFmtId="164" fontId="6" fillId="2" borderId="10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164" fontId="5" fillId="2" borderId="10" xfId="0" applyNumberFormat="1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FFFF00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topLeftCell="A7" workbookViewId="0">
      <selection activeCell="B12" sqref="B12"/>
    </sheetView>
  </sheetViews>
  <sheetFormatPr defaultColWidth="16.28515625" defaultRowHeight="20.100000000000001" customHeight="1"/>
  <cols>
    <col min="1" max="1" width="6" style="1" customWidth="1"/>
    <col min="2" max="2" width="33" style="1" customWidth="1"/>
    <col min="3" max="3" width="12.42578125" style="1" customWidth="1"/>
    <col min="4" max="4" width="13.140625" style="1" customWidth="1"/>
    <col min="5" max="5" width="17.5703125" style="1" customWidth="1"/>
    <col min="6" max="6" width="46.5703125" style="1" customWidth="1"/>
    <col min="7" max="7" width="5.7109375" style="1" hidden="1" customWidth="1"/>
    <col min="8" max="8" width="16.28515625" style="1" customWidth="1"/>
    <col min="9" max="16384" width="16.28515625" style="1"/>
  </cols>
  <sheetData>
    <row r="1" spans="1:7" ht="35.1" customHeight="1">
      <c r="A1" s="46" t="s">
        <v>0</v>
      </c>
      <c r="B1" s="47"/>
      <c r="C1" s="47"/>
      <c r="D1" s="47"/>
      <c r="E1" s="47"/>
      <c r="F1" s="47"/>
      <c r="G1" s="48"/>
    </row>
    <row r="2" spans="1:7" ht="20.25" customHeight="1">
      <c r="A2" s="2"/>
      <c r="B2" s="3"/>
      <c r="C2" s="2"/>
      <c r="D2" s="2"/>
      <c r="E2" s="2"/>
      <c r="F2" s="4"/>
      <c r="G2" s="4"/>
    </row>
    <row r="3" spans="1:7" s="10" customFormat="1" ht="18" customHeight="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15</v>
      </c>
      <c r="G3" s="9"/>
    </row>
    <row r="4" spans="1:7" s="10" customFormat="1" ht="103.5" customHeight="1">
      <c r="A4" s="11">
        <v>1</v>
      </c>
      <c r="B4" s="12" t="s">
        <v>23</v>
      </c>
      <c r="C4" s="13">
        <v>1</v>
      </c>
      <c r="D4" s="14">
        <v>200000</v>
      </c>
      <c r="E4" s="14">
        <f>SUM(D4)*C4</f>
        <v>200000</v>
      </c>
      <c r="F4" s="44" t="s">
        <v>26</v>
      </c>
      <c r="G4" s="15"/>
    </row>
    <row r="5" spans="1:7" s="10" customFormat="1" ht="53.25" customHeight="1">
      <c r="A5" s="11">
        <v>2</v>
      </c>
      <c r="B5" s="12" t="s">
        <v>16</v>
      </c>
      <c r="C5" s="16">
        <v>3</v>
      </c>
      <c r="D5" s="14">
        <v>50000</v>
      </c>
      <c r="E5" s="14">
        <f>SUM(D5)*C5</f>
        <v>150000</v>
      </c>
      <c r="F5" s="44" t="s">
        <v>33</v>
      </c>
      <c r="G5" s="15"/>
    </row>
    <row r="6" spans="1:7" s="10" customFormat="1" ht="65.25" customHeight="1">
      <c r="A6" s="17" t="s">
        <v>37</v>
      </c>
      <c r="B6" s="12" t="s">
        <v>32</v>
      </c>
      <c r="C6" s="13">
        <v>3</v>
      </c>
      <c r="D6" s="14">
        <v>80000</v>
      </c>
      <c r="E6" s="14">
        <f>SUM(D6*C6)</f>
        <v>240000</v>
      </c>
      <c r="F6" s="44" t="s">
        <v>31</v>
      </c>
      <c r="G6" s="15"/>
    </row>
    <row r="7" spans="1:7" s="10" customFormat="1" ht="35.1" customHeight="1">
      <c r="A7" s="18">
        <v>4</v>
      </c>
      <c r="B7" s="19" t="s">
        <v>24</v>
      </c>
      <c r="C7" s="16">
        <v>8</v>
      </c>
      <c r="D7" s="14">
        <v>25000</v>
      </c>
      <c r="E7" s="14">
        <f>SUM(D7*C7)</f>
        <v>200000</v>
      </c>
      <c r="F7" s="44"/>
      <c r="G7" s="15"/>
    </row>
    <row r="8" spans="1:7" s="10" customFormat="1" ht="35.1" customHeight="1">
      <c r="A8" s="17" t="s">
        <v>6</v>
      </c>
      <c r="B8" s="12" t="s">
        <v>7</v>
      </c>
      <c r="C8" s="20"/>
      <c r="D8" s="21"/>
      <c r="E8" s="21"/>
      <c r="F8" s="44"/>
      <c r="G8" s="15"/>
    </row>
    <row r="9" spans="1:7" s="10" customFormat="1" ht="99" customHeight="1">
      <c r="A9" s="22" t="s">
        <v>38</v>
      </c>
      <c r="B9" s="23" t="s">
        <v>17</v>
      </c>
      <c r="C9" s="13">
        <v>3</v>
      </c>
      <c r="D9" s="14">
        <v>193000</v>
      </c>
      <c r="E9" s="14">
        <f>C9*D9</f>
        <v>579000</v>
      </c>
      <c r="F9" s="44" t="s">
        <v>27</v>
      </c>
      <c r="G9" s="15"/>
    </row>
    <row r="10" spans="1:7" s="10" customFormat="1" ht="35.1" customHeight="1">
      <c r="A10" s="22" t="s">
        <v>39</v>
      </c>
      <c r="B10" s="23" t="s">
        <v>21</v>
      </c>
      <c r="C10" s="13">
        <v>3</v>
      </c>
      <c r="D10" s="14">
        <v>70000</v>
      </c>
      <c r="E10" s="14">
        <f>C10*D10</f>
        <v>210000</v>
      </c>
      <c r="F10" s="44"/>
      <c r="G10" s="15"/>
    </row>
    <row r="11" spans="1:7" s="25" customFormat="1" ht="35.1" customHeight="1">
      <c r="A11" s="18">
        <v>6</v>
      </c>
      <c r="B11" s="12" t="s">
        <v>10</v>
      </c>
      <c r="C11" s="20"/>
      <c r="D11" s="21"/>
      <c r="E11" s="21"/>
      <c r="F11" s="45"/>
      <c r="G11" s="24"/>
    </row>
    <row r="12" spans="1:7" s="10" customFormat="1" ht="35.1" customHeight="1">
      <c r="A12" s="22" t="s">
        <v>40</v>
      </c>
      <c r="B12" s="23" t="s">
        <v>25</v>
      </c>
      <c r="C12" s="13">
        <v>7</v>
      </c>
      <c r="D12" s="14">
        <v>5000</v>
      </c>
      <c r="E12" s="14">
        <v>35000</v>
      </c>
      <c r="F12" s="44"/>
      <c r="G12" s="15"/>
    </row>
    <row r="13" spans="1:7" s="10" customFormat="1" ht="69.95" customHeight="1">
      <c r="A13" s="22" t="s">
        <v>41</v>
      </c>
      <c r="B13" s="26" t="s">
        <v>18</v>
      </c>
      <c r="C13" s="16">
        <v>1</v>
      </c>
      <c r="D13" s="14">
        <v>15000</v>
      </c>
      <c r="E13" s="14">
        <f>C13*D13</f>
        <v>15000</v>
      </c>
      <c r="F13" s="44" t="s">
        <v>48</v>
      </c>
      <c r="G13" s="15"/>
    </row>
    <row r="14" spans="1:7" s="10" customFormat="1" ht="33.200000000000003" customHeight="1">
      <c r="A14" s="22" t="s">
        <v>42</v>
      </c>
      <c r="B14" s="26" t="s">
        <v>19</v>
      </c>
      <c r="C14" s="27">
        <v>5000</v>
      </c>
      <c r="D14" s="14">
        <v>50</v>
      </c>
      <c r="E14" s="14">
        <f>SUM(D14*C14)</f>
        <v>250000</v>
      </c>
      <c r="F14" s="44"/>
      <c r="G14" s="15"/>
    </row>
    <row r="15" spans="1:7" s="10" customFormat="1" ht="33.200000000000003" customHeight="1">
      <c r="A15" s="22" t="s">
        <v>43</v>
      </c>
      <c r="B15" s="26" t="s">
        <v>35</v>
      </c>
      <c r="C15" s="27">
        <v>500</v>
      </c>
      <c r="D15" s="14">
        <v>80</v>
      </c>
      <c r="E15" s="14">
        <v>40000</v>
      </c>
      <c r="F15" s="44" t="s">
        <v>34</v>
      </c>
      <c r="G15" s="15"/>
    </row>
    <row r="16" spans="1:7" s="10" customFormat="1" ht="33.200000000000003" customHeight="1">
      <c r="A16" s="22" t="s">
        <v>44</v>
      </c>
      <c r="B16" s="26" t="s">
        <v>36</v>
      </c>
      <c r="C16" s="27">
        <v>500</v>
      </c>
      <c r="D16" s="14">
        <v>195</v>
      </c>
      <c r="E16" s="14">
        <v>97500</v>
      </c>
      <c r="F16" s="44"/>
      <c r="G16" s="15"/>
    </row>
    <row r="17" spans="1:7" s="10" customFormat="1" ht="33.200000000000003" customHeight="1">
      <c r="A17" s="22" t="s">
        <v>45</v>
      </c>
      <c r="B17" s="26" t="s">
        <v>11</v>
      </c>
      <c r="C17" s="27">
        <v>1000</v>
      </c>
      <c r="D17" s="14">
        <v>230</v>
      </c>
      <c r="E17" s="14">
        <f>SUM(D17*C17)</f>
        <v>230000</v>
      </c>
      <c r="F17" s="44"/>
      <c r="G17" s="15"/>
    </row>
    <row r="18" spans="1:7" s="10" customFormat="1" ht="35.1" customHeight="1">
      <c r="A18" s="18">
        <v>7</v>
      </c>
      <c r="B18" s="28" t="s">
        <v>12</v>
      </c>
      <c r="C18" s="29"/>
      <c r="D18" s="21"/>
      <c r="E18" s="14"/>
      <c r="F18" s="44"/>
      <c r="G18" s="15"/>
    </row>
    <row r="19" spans="1:7" s="10" customFormat="1" ht="35.1" customHeight="1">
      <c r="A19" s="22" t="s">
        <v>8</v>
      </c>
      <c r="B19" s="30" t="s">
        <v>28</v>
      </c>
      <c r="C19" s="16">
        <v>10</v>
      </c>
      <c r="D19" s="14">
        <v>10000</v>
      </c>
      <c r="E19" s="14">
        <f>SUM(D19*C19)</f>
        <v>100000</v>
      </c>
      <c r="F19" s="44" t="s">
        <v>47</v>
      </c>
      <c r="G19" s="15"/>
    </row>
    <row r="20" spans="1:7" s="10" customFormat="1" ht="35.1" customHeight="1">
      <c r="A20" s="22" t="s">
        <v>9</v>
      </c>
      <c r="B20" s="30" t="s">
        <v>29</v>
      </c>
      <c r="C20" s="16">
        <v>8</v>
      </c>
      <c r="D20" s="14">
        <v>10000</v>
      </c>
      <c r="E20" s="14">
        <f>SUM(D20*C20)</f>
        <v>80000</v>
      </c>
      <c r="F20" s="44" t="s">
        <v>20</v>
      </c>
      <c r="G20" s="15"/>
    </row>
    <row r="21" spans="1:7" s="10" customFormat="1" ht="35.1" customHeight="1">
      <c r="A21" s="22" t="s">
        <v>46</v>
      </c>
      <c r="B21" s="30" t="s">
        <v>30</v>
      </c>
      <c r="C21" s="16">
        <v>6</v>
      </c>
      <c r="D21" s="14">
        <v>5000</v>
      </c>
      <c r="E21" s="14">
        <f>SUM(D21*C21)</f>
        <v>30000</v>
      </c>
      <c r="F21" s="44" t="s">
        <v>22</v>
      </c>
      <c r="G21" s="15"/>
    </row>
    <row r="22" spans="1:7" s="10" customFormat="1" ht="14.65" customHeight="1">
      <c r="A22" s="31"/>
      <c r="B22" s="32"/>
      <c r="C22" s="32"/>
      <c r="D22" s="32"/>
      <c r="E22" s="32"/>
      <c r="F22" s="32"/>
      <c r="G22" s="33"/>
    </row>
    <row r="23" spans="1:7" s="10" customFormat="1" ht="35.1" customHeight="1">
      <c r="A23" s="34"/>
      <c r="B23" s="35" t="s">
        <v>13</v>
      </c>
      <c r="C23" s="36"/>
      <c r="D23" s="36"/>
      <c r="E23" s="37">
        <f>SUM(E4:E21)</f>
        <v>2456500</v>
      </c>
      <c r="F23" s="15"/>
      <c r="G23" s="15"/>
    </row>
    <row r="24" spans="1:7" s="10" customFormat="1" ht="35.1" customHeight="1">
      <c r="A24" s="38"/>
      <c r="B24" s="39" t="s">
        <v>14</v>
      </c>
      <c r="C24" s="40"/>
      <c r="D24" s="40"/>
      <c r="E24" s="41">
        <v>491300</v>
      </c>
      <c r="F24" s="15"/>
      <c r="G24" s="15"/>
    </row>
    <row r="25" spans="1:7" s="10" customFormat="1" ht="35.1" customHeight="1">
      <c r="A25" s="38"/>
      <c r="B25" s="42" t="s">
        <v>5</v>
      </c>
      <c r="C25" s="40"/>
      <c r="D25" s="40"/>
      <c r="E25" s="43">
        <f>SUM(E23:E24)</f>
        <v>2947800</v>
      </c>
      <c r="F25" s="15"/>
      <c r="G25" s="15"/>
    </row>
  </sheetData>
  <mergeCells count="1">
    <mergeCell ref="A1:G1"/>
  </mergeCells>
  <pageMargins left="0.51181102362204722" right="0.31496062992125984" top="0.19685039370078741" bottom="0.74803149606299213" header="0.27559055118110237" footer="0.27559055118110237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 1 - Популяризація - Д (2)</vt:lpstr>
      <vt:lpstr>'Аркуш 1 - Популяризація - Д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Черпак Тетяна Валеріївна</dc:creator>
  <cp:lastModifiedBy>tetyana.cherpak</cp:lastModifiedBy>
  <cp:lastPrinted>2020-07-30T09:58:27Z</cp:lastPrinted>
  <dcterms:created xsi:type="dcterms:W3CDTF">2020-07-30T06:35:03Z</dcterms:created>
  <dcterms:modified xsi:type="dcterms:W3CDTF">2020-07-30T09:58:58Z</dcterms:modified>
</cp:coreProperties>
</file>