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онд\Фонд\0818\ГБ4\"/>
    </mc:Choice>
  </mc:AlternateContent>
  <bookViews>
    <workbookView xWindow="60" yWindow="540" windowWidth="15015" windowHeight="6795"/>
  </bookViews>
  <sheets>
    <sheet name="Коштрис витрат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6" i="2" l="1"/>
  <c r="F21" i="2"/>
  <c r="F20" i="2"/>
  <c r="F19" i="2"/>
  <c r="F18" i="2"/>
  <c r="F15" i="2"/>
  <c r="F17" i="2"/>
  <c r="F10" i="2" l="1"/>
  <c r="F9" i="2"/>
  <c r="F8" i="2"/>
  <c r="F7" i="2"/>
  <c r="B6" i="2"/>
  <c r="B7" i="2"/>
  <c r="B8" i="2"/>
  <c r="B9" i="2"/>
  <c r="B10" i="2"/>
  <c r="D11" i="2" l="1"/>
  <c r="F6" i="2" l="1"/>
  <c r="F11" i="2" l="1"/>
  <c r="F12" i="2" l="1"/>
  <c r="F22" i="2" s="1"/>
  <c r="F23" i="2" l="1"/>
  <c r="F24" i="2" s="1"/>
</calcChain>
</file>

<file path=xl/sharedStrings.xml><?xml version="1.0" encoding="utf-8"?>
<sst xmlns="http://schemas.openxmlformats.org/spreadsheetml/2006/main" count="23" uniqueCount="22">
  <si>
    <t>Вартість послуги на місяць (з урахуванням податків та інших платежів)</t>
  </si>
  <si>
    <t>Загальна сума</t>
  </si>
  <si>
    <t xml:space="preserve">За угодою (цивільно-правові угоди, в тому числі трудові угоди, договори підряду)
</t>
  </si>
  <si>
    <t>Разом витрати по Договорам цпх</t>
  </si>
  <si>
    <t>Єдиний соціальний внесок 22 % на суми виплат по Договорам цпх</t>
  </si>
  <si>
    <t>Оренда залу для репетицій (3 рази в тиждень по 1.5год)</t>
  </si>
  <si>
    <t>Оренда декорацій</t>
  </si>
  <si>
    <t>Оренда костюмів</t>
  </si>
  <si>
    <t>Послуги відженінгу</t>
  </si>
  <si>
    <t>Оренда залу для Прем'єрного показу</t>
  </si>
  <si>
    <t>Оренда мікрофонів</t>
  </si>
  <si>
    <t>Послуги фото-, відеофіксації</t>
  </si>
  <si>
    <t>Ціна за одиницю, грн</t>
  </si>
  <si>
    <t>Сумма</t>
  </si>
  <si>
    <t>Всього витрат :</t>
  </si>
  <si>
    <t>к-сть осіб</t>
  </si>
  <si>
    <t>Найменування</t>
  </si>
  <si>
    <t>К-сть місяців</t>
  </si>
  <si>
    <t>Кошторис для роботи театральної студії для дітей з інвалідністю</t>
  </si>
  <si>
    <t>Обов’язковий резерв 20%</t>
  </si>
  <si>
    <t>Всього</t>
  </si>
  <si>
    <t xml:space="preserve">К-сть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</si>
</sst>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_-* #,##0.00\ _₴_-;\-* #,##0.00\ _₴_-;_-* &quot;-&quot;??\ _₴_-;_-@"/>
  </numFmts>
  <fonts count="17" x14ac:knownFonts="1">
    <font>
      <sz val="10"/>
      <color rgb="FF000000"/>
      <name val="Arial"/>
    </font>
    <font>
      <sz val="8"/>
      <name val="Arial"/>
      <family val="2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horizontal="right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0" fillId="0" borderId="9" xfId="0" applyFont="1" applyBorder="1" applyAlignment="1">
      <alignment wrapText="1"/>
    </xf>
    <xf numFmtId="166" fontId="10" fillId="0" borderId="4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2" borderId="5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horizontal="center" vertical="center" wrapText="1"/>
    </xf>
    <xf numFmtId="166" fontId="13" fillId="0" borderId="26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wrapText="1"/>
    </xf>
    <xf numFmtId="165" fontId="12" fillId="2" borderId="6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wrapText="1"/>
    </xf>
    <xf numFmtId="0" fontId="12" fillId="2" borderId="12" xfId="1" applyNumberFormat="1" applyFont="1" applyFill="1" applyBorder="1" applyAlignment="1">
      <alignment horizontal="left" vertical="center" wrapText="1"/>
    </xf>
    <xf numFmtId="0" fontId="12" fillId="2" borderId="12" xfId="1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165" fontId="14" fillId="0" borderId="19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165" fontId="15" fillId="2" borderId="23" xfId="1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164" fontId="10" fillId="0" borderId="14" xfId="0" applyNumberFormat="1" applyFont="1" applyFill="1" applyBorder="1" applyAlignment="1">
      <alignment wrapText="1"/>
    </xf>
    <xf numFmtId="165" fontId="15" fillId="2" borderId="11" xfId="1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65" fontId="12" fillId="2" borderId="18" xfId="1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wrapText="1"/>
    </xf>
    <xf numFmtId="166" fontId="13" fillId="0" borderId="8" xfId="0" applyNumberFormat="1" applyFont="1" applyBorder="1" applyAlignment="1">
      <alignment vertical="top" wrapText="1"/>
    </xf>
    <xf numFmtId="166" fontId="13" fillId="0" borderId="5" xfId="0" applyNumberFormat="1" applyFont="1" applyBorder="1" applyAlignment="1">
      <alignment vertical="top" wrapText="1"/>
    </xf>
    <xf numFmtId="165" fontId="12" fillId="2" borderId="20" xfId="1" applyNumberFormat="1" applyFont="1" applyFill="1" applyBorder="1" applyAlignment="1">
      <alignment horizontal="center" vertical="center"/>
    </xf>
    <xf numFmtId="166" fontId="13" fillId="0" borderId="15" xfId="0" applyNumberFormat="1" applyFont="1" applyBorder="1" applyAlignment="1">
      <alignment vertical="top" wrapText="1"/>
    </xf>
    <xf numFmtId="166" fontId="13" fillId="0" borderId="12" xfId="0" applyNumberFormat="1" applyFont="1" applyBorder="1" applyAlignment="1">
      <alignment vertical="top" wrapText="1"/>
    </xf>
    <xf numFmtId="165" fontId="12" fillId="2" borderId="7" xfId="1" applyNumberFormat="1" applyFont="1" applyFill="1" applyBorder="1" applyAlignment="1">
      <alignment horizontal="center" vertical="center"/>
    </xf>
    <xf numFmtId="166" fontId="13" fillId="0" borderId="9" xfId="0" applyNumberFormat="1" applyFont="1" applyBorder="1" applyAlignment="1">
      <alignment vertical="top" wrapText="1"/>
    </xf>
    <xf numFmtId="166" fontId="13" fillId="0" borderId="9" xfId="0" applyNumberFormat="1" applyFont="1" applyBorder="1" applyAlignment="1">
      <alignment horizontal="center" vertical="top"/>
    </xf>
    <xf numFmtId="166" fontId="13" fillId="0" borderId="4" xfId="0" applyNumberFormat="1" applyFont="1" applyBorder="1" applyAlignment="1">
      <alignment vertical="top"/>
    </xf>
    <xf numFmtId="0" fontId="10" fillId="0" borderId="13" xfId="0" applyFont="1" applyBorder="1" applyAlignment="1">
      <alignment wrapText="1"/>
    </xf>
    <xf numFmtId="166" fontId="13" fillId="0" borderId="24" xfId="0" applyNumberFormat="1" applyFont="1" applyBorder="1" applyAlignment="1">
      <alignment vertical="top" wrapText="1"/>
    </xf>
    <xf numFmtId="166" fontId="13" fillId="0" borderId="24" xfId="0" applyNumberFormat="1" applyFont="1" applyBorder="1" applyAlignment="1">
      <alignment horizontal="center" vertical="top"/>
    </xf>
    <xf numFmtId="166" fontId="13" fillId="0" borderId="21" xfId="0" applyNumberFormat="1" applyFont="1" applyBorder="1" applyAlignment="1">
      <alignment vertical="top"/>
    </xf>
    <xf numFmtId="165" fontId="12" fillId="2" borderId="25" xfId="1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4" fontId="14" fillId="0" borderId="22" xfId="0" applyNumberFormat="1" applyFont="1" applyFill="1" applyBorder="1" applyAlignment="1">
      <alignment horizontal="center" wrapText="1"/>
    </xf>
    <xf numFmtId="165" fontId="15" fillId="2" borderId="23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3" fontId="4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3" fontId="14" fillId="0" borderId="0" xfId="0" applyNumberFormat="1" applyFont="1" applyAlignment="1">
      <alignment wrapText="1"/>
    </xf>
    <xf numFmtId="165" fontId="12" fillId="0" borderId="3" xfId="1" applyNumberFormat="1" applyFont="1" applyFill="1" applyBorder="1" applyAlignment="1">
      <alignment horizontal="right" vertical="center"/>
    </xf>
    <xf numFmtId="0" fontId="16" fillId="0" borderId="0" xfId="0" applyFont="1" applyAlignment="1"/>
  </cellXfs>
  <cellStyles count="2">
    <cellStyle name="Обычный" xfId="0" builtinId="0"/>
    <cellStyle name="Обычный_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C3" t="str">
            <v>Режисерські послуги</v>
          </cell>
        </row>
        <row r="4">
          <cell r="C4" t="str">
            <v>Послуги звукорежисера</v>
          </cell>
        </row>
        <row r="5">
          <cell r="C5" t="str">
            <v>Послуги художника-постановщика</v>
          </cell>
        </row>
        <row r="7">
          <cell r="C7" t="str">
            <v>Послуги хореографа</v>
          </cell>
        </row>
        <row r="9">
          <cell r="C9" t="str">
            <v>Послуги педагога з акторської майстерності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H9" sqref="H9"/>
    </sheetView>
  </sheetViews>
  <sheetFormatPr defaultColWidth="14.42578125" defaultRowHeight="15.75" customHeight="1" x14ac:dyDescent="0.2"/>
  <cols>
    <col min="1" max="1" width="12.5703125" style="3" customWidth="1"/>
    <col min="2" max="2" width="35.42578125" style="3" customWidth="1"/>
    <col min="3" max="3" width="8.5703125" style="3" customWidth="1"/>
    <col min="4" max="4" width="24" style="3" customWidth="1"/>
    <col min="5" max="5" width="10" style="3" customWidth="1"/>
    <col min="6" max="6" width="15.42578125" style="3" customWidth="1"/>
    <col min="7" max="16384" width="14.42578125" style="3"/>
  </cols>
  <sheetData>
    <row r="1" spans="1:26" ht="9.75" customHeight="1" x14ac:dyDescent="0.2"/>
    <row r="2" spans="1:26" ht="7.5" customHeight="1" x14ac:dyDescent="0.3">
      <c r="A2" s="10"/>
    </row>
    <row r="3" spans="1:26" ht="35.25" customHeight="1" x14ac:dyDescent="0.3">
      <c r="A3" s="9"/>
      <c r="B3" s="65" t="s">
        <v>18</v>
      </c>
      <c r="C3" s="9"/>
    </row>
    <row r="4" spans="1:26" ht="22.5" customHeight="1" thickBot="1" x14ac:dyDescent="0.3">
      <c r="B4" s="8"/>
      <c r="C4" s="8"/>
    </row>
    <row r="5" spans="1:26" s="6" customFormat="1" ht="63.75" thickBot="1" x14ac:dyDescent="0.3">
      <c r="A5" s="59"/>
      <c r="B5" s="59" t="s">
        <v>16</v>
      </c>
      <c r="C5" s="59" t="s">
        <v>15</v>
      </c>
      <c r="D5" s="59" t="s">
        <v>0</v>
      </c>
      <c r="E5" s="59" t="s">
        <v>17</v>
      </c>
      <c r="F5" s="60" t="s">
        <v>1</v>
      </c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7.75" customHeight="1" x14ac:dyDescent="0.25">
      <c r="A6" s="17" t="s">
        <v>2</v>
      </c>
      <c r="B6" s="18" t="str">
        <f>[1]Лист1!C3</f>
        <v>Режисерські послуги</v>
      </c>
      <c r="C6" s="19">
        <v>1</v>
      </c>
      <c r="D6" s="20">
        <v>5000</v>
      </c>
      <c r="E6" s="21">
        <v>1</v>
      </c>
      <c r="F6" s="22">
        <f t="shared" ref="F6:F10" si="0">D6*E6</f>
        <v>5000</v>
      </c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.75" customHeight="1" x14ac:dyDescent="0.25">
      <c r="A7" s="23"/>
      <c r="B7" s="24" t="str">
        <f>[1]Лист1!C4</f>
        <v>Послуги звукорежисера</v>
      </c>
      <c r="C7" s="25">
        <v>1</v>
      </c>
      <c r="D7" s="20">
        <v>5000</v>
      </c>
      <c r="E7" s="26">
        <v>1</v>
      </c>
      <c r="F7" s="22">
        <f t="shared" si="0"/>
        <v>5000</v>
      </c>
      <c r="G7" s="2"/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7.75" customHeight="1" x14ac:dyDescent="0.25">
      <c r="A8" s="23"/>
      <c r="B8" s="24" t="str">
        <f>[1]Лист1!C5</f>
        <v>Послуги художника-постановщика</v>
      </c>
      <c r="C8" s="25">
        <v>1</v>
      </c>
      <c r="D8" s="20">
        <v>5000</v>
      </c>
      <c r="E8" s="26">
        <v>1</v>
      </c>
      <c r="F8" s="22">
        <f t="shared" si="0"/>
        <v>5000</v>
      </c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7.75" customHeight="1" x14ac:dyDescent="0.25">
      <c r="A9" s="23"/>
      <c r="B9" s="24" t="str">
        <f>[1]Лист1!C7</f>
        <v>Послуги хореографа</v>
      </c>
      <c r="C9" s="25">
        <v>1</v>
      </c>
      <c r="D9" s="20">
        <v>6000</v>
      </c>
      <c r="E9" s="26">
        <v>6</v>
      </c>
      <c r="F9" s="22">
        <f t="shared" si="0"/>
        <v>36000</v>
      </c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7.75" customHeight="1" thickBot="1" x14ac:dyDescent="0.3">
      <c r="A10" s="23"/>
      <c r="B10" s="24" t="str">
        <f>[1]Лист1!C9</f>
        <v>Послуги педагога з акторської майстерності</v>
      </c>
      <c r="C10" s="25">
        <v>1</v>
      </c>
      <c r="D10" s="20">
        <v>6000</v>
      </c>
      <c r="E10" s="26">
        <v>2</v>
      </c>
      <c r="F10" s="22">
        <f t="shared" si="0"/>
        <v>12000</v>
      </c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thickBot="1" x14ac:dyDescent="0.3">
      <c r="A11" s="23"/>
      <c r="B11" s="27" t="s">
        <v>3</v>
      </c>
      <c r="C11" s="28"/>
      <c r="D11" s="29">
        <f>SUM(D6:D10)</f>
        <v>27000</v>
      </c>
      <c r="E11" s="30"/>
      <c r="F11" s="31">
        <f>SUM(F6:F10)</f>
        <v>63000</v>
      </c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0.75" customHeight="1" thickBot="1" x14ac:dyDescent="0.3">
      <c r="A12" s="32"/>
      <c r="B12" s="33" t="s">
        <v>4</v>
      </c>
      <c r="C12" s="33"/>
      <c r="D12" s="34"/>
      <c r="E12" s="33"/>
      <c r="F12" s="35">
        <f>F11*22%</f>
        <v>13860</v>
      </c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7.5" customHeight="1" thickBot="1" x14ac:dyDescent="0.3">
      <c r="A13" s="36"/>
      <c r="B13" s="37"/>
      <c r="C13" s="37"/>
      <c r="D13" s="38"/>
      <c r="E13" s="37"/>
      <c r="F13" s="39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1.25" customHeight="1" thickBot="1" x14ac:dyDescent="0.3">
      <c r="A14" s="40"/>
      <c r="B14" s="56" t="s">
        <v>16</v>
      </c>
      <c r="C14" s="33"/>
      <c r="D14" s="57" t="s">
        <v>12</v>
      </c>
      <c r="E14" s="55" t="s">
        <v>21</v>
      </c>
      <c r="F14" s="58" t="s">
        <v>13</v>
      </c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17"/>
      <c r="B15" s="41" t="s">
        <v>5</v>
      </c>
      <c r="C15" s="41"/>
      <c r="D15" s="42">
        <v>350</v>
      </c>
      <c r="E15" s="42">
        <v>72</v>
      </c>
      <c r="F15" s="43">
        <f t="shared" ref="F15:F21" si="1">D15*E15</f>
        <v>25200</v>
      </c>
      <c r="G15" s="2"/>
      <c r="H15" s="2"/>
    </row>
    <row r="16" spans="1:26" ht="15.75" customHeight="1" x14ac:dyDescent="0.2">
      <c r="A16" s="23"/>
      <c r="B16" s="44" t="s">
        <v>9</v>
      </c>
      <c r="C16" s="44"/>
      <c r="D16" s="45">
        <v>25000</v>
      </c>
      <c r="E16" s="45">
        <v>1</v>
      </c>
      <c r="F16" s="46">
        <f t="shared" si="1"/>
        <v>25000</v>
      </c>
      <c r="G16" s="2"/>
      <c r="H16" s="2"/>
    </row>
    <row r="17" spans="1:8" ht="16.5" customHeight="1" x14ac:dyDescent="0.25">
      <c r="A17" s="23"/>
      <c r="B17" s="15" t="s">
        <v>10</v>
      </c>
      <c r="C17" s="15"/>
      <c r="D17" s="16">
        <v>700</v>
      </c>
      <c r="E17" s="16">
        <v>4</v>
      </c>
      <c r="F17" s="46">
        <f t="shared" si="1"/>
        <v>2800</v>
      </c>
      <c r="G17" s="2"/>
      <c r="H17" s="2"/>
    </row>
    <row r="18" spans="1:8" ht="12.75" customHeight="1" x14ac:dyDescent="0.2">
      <c r="A18" s="23"/>
      <c r="B18" s="47" t="s">
        <v>6</v>
      </c>
      <c r="C18" s="48"/>
      <c r="D18" s="49">
        <v>37000</v>
      </c>
      <c r="E18" s="49">
        <v>1</v>
      </c>
      <c r="F18" s="46">
        <f t="shared" si="1"/>
        <v>37000</v>
      </c>
      <c r="G18" s="2"/>
      <c r="H18" s="2"/>
    </row>
    <row r="19" spans="1:8" ht="15" x14ac:dyDescent="0.2">
      <c r="A19" s="23"/>
      <c r="B19" s="47" t="s">
        <v>7</v>
      </c>
      <c r="C19" s="48"/>
      <c r="D19" s="49">
        <v>3500</v>
      </c>
      <c r="E19" s="49">
        <v>20</v>
      </c>
      <c r="F19" s="46">
        <f t="shared" si="1"/>
        <v>70000</v>
      </c>
      <c r="G19" s="2"/>
      <c r="H19" s="2"/>
    </row>
    <row r="20" spans="1:8" ht="15" x14ac:dyDescent="0.2">
      <c r="A20" s="23"/>
      <c r="B20" s="47" t="s">
        <v>11</v>
      </c>
      <c r="C20" s="48"/>
      <c r="D20" s="49">
        <v>4000</v>
      </c>
      <c r="E20" s="49">
        <v>1</v>
      </c>
      <c r="F20" s="46">
        <f t="shared" si="1"/>
        <v>4000</v>
      </c>
      <c r="G20" s="2"/>
      <c r="H20" s="2"/>
    </row>
    <row r="21" spans="1:8" ht="18.75" customHeight="1" thickBot="1" x14ac:dyDescent="0.3">
      <c r="A21" s="50"/>
      <c r="B21" s="51" t="s">
        <v>8</v>
      </c>
      <c r="C21" s="52"/>
      <c r="D21" s="53">
        <v>7000</v>
      </c>
      <c r="E21" s="53">
        <v>1</v>
      </c>
      <c r="F21" s="54">
        <f t="shared" si="1"/>
        <v>7000</v>
      </c>
      <c r="G21" s="2"/>
      <c r="H21" s="2"/>
    </row>
    <row r="22" spans="1:8" ht="19.5" thickBot="1" x14ac:dyDescent="0.35">
      <c r="A22" s="12"/>
      <c r="B22" s="11"/>
      <c r="C22" s="11"/>
      <c r="D22" s="14" t="s">
        <v>20</v>
      </c>
      <c r="E22" s="13"/>
      <c r="F22" s="64">
        <f>SUM(F11:F21)</f>
        <v>247860</v>
      </c>
      <c r="G22" s="2"/>
      <c r="H22" s="2"/>
    </row>
    <row r="23" spans="1:8" x14ac:dyDescent="0.25">
      <c r="A23" s="1"/>
      <c r="B23" s="62" t="s">
        <v>19</v>
      </c>
      <c r="C23" s="1"/>
      <c r="D23" s="1"/>
      <c r="E23" s="1"/>
      <c r="F23" s="61">
        <f>F22*20%</f>
        <v>49572</v>
      </c>
      <c r="G23" s="2"/>
      <c r="H23" s="2"/>
    </row>
    <row r="24" spans="1:8" x14ac:dyDescent="0.25">
      <c r="A24" s="2"/>
      <c r="B24" s="2"/>
      <c r="C24" s="2"/>
      <c r="D24" s="62" t="s">
        <v>14</v>
      </c>
      <c r="E24" s="2"/>
      <c r="F24" s="63">
        <f>F22+F23</f>
        <v>297432</v>
      </c>
      <c r="G24" s="2"/>
      <c r="H24" s="2"/>
    </row>
    <row r="25" spans="1:8" ht="12.75" x14ac:dyDescent="0.2">
      <c r="A25" s="2"/>
      <c r="B25" s="2"/>
      <c r="C25" s="2"/>
      <c r="D25" s="2"/>
      <c r="E25" s="2"/>
      <c r="F25" s="2"/>
      <c r="G25" s="2"/>
      <c r="H25" s="2"/>
    </row>
    <row r="26" spans="1:8" ht="12.75" x14ac:dyDescent="0.2">
      <c r="G26" s="2"/>
      <c r="H26" s="2"/>
    </row>
    <row r="27" spans="1:8" ht="12.75" x14ac:dyDescent="0.2">
      <c r="G27" s="2"/>
      <c r="H27" s="2"/>
    </row>
    <row r="28" spans="1:8" ht="12.75" x14ac:dyDescent="0.2">
      <c r="G28" s="2"/>
      <c r="H28" s="2"/>
    </row>
  </sheetData>
  <mergeCells count="2">
    <mergeCell ref="A6:A11"/>
    <mergeCell ref="A15:A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Коштрис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DmK</cp:lastModifiedBy>
  <cp:lastPrinted>2019-03-05T09:37:41Z</cp:lastPrinted>
  <dcterms:created xsi:type="dcterms:W3CDTF">2017-07-10T19:12:57Z</dcterms:created>
  <dcterms:modified xsi:type="dcterms:W3CDTF">2020-03-11T18:34:05Z</dcterms:modified>
</cp:coreProperties>
</file>