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Кошторис" sheetId="1" r:id="rId1"/>
  </sheets>
  <definedNames/>
  <calcPr fullCalcOnLoad="1" refMode="R1C1"/>
</workbook>
</file>

<file path=xl/sharedStrings.xml><?xml version="1.0" encoding="utf-8"?>
<sst xmlns="http://schemas.openxmlformats.org/spreadsheetml/2006/main" count="105" uniqueCount="73">
  <si>
    <t>05.03.2020р.</t>
  </si>
  <si>
    <t>Додаток  №1  до Договору</t>
  </si>
  <si>
    <t>№</t>
  </si>
  <si>
    <t>від</t>
  </si>
  <si>
    <t>ВИКОНАВЕЦЬ</t>
  </si>
  <si>
    <t>ЗАМОВНИК</t>
  </si>
  <si>
    <t>СШ 275</t>
  </si>
  <si>
    <t>ЛОКАЛЬНИЙ КОШТОРИС</t>
  </si>
  <si>
    <t>система відеоспостереження (обладнання, матеріали, монтажні та пусконалагоджувальні роботи)</t>
  </si>
  <si>
    <t>Специфікація</t>
  </si>
  <si>
    <t>Обладнання</t>
  </si>
  <si>
    <t>Од.вим.</t>
  </si>
  <si>
    <t>К-сть</t>
  </si>
  <si>
    <t>Ціна</t>
  </si>
  <si>
    <t>Сума</t>
  </si>
  <si>
    <t>DH-NVR5232-4KS2</t>
  </si>
  <si>
    <t>Відеореєстратор 32 кан.</t>
  </si>
  <si>
    <t>шт.</t>
  </si>
  <si>
    <t>DH-IPC-HDW2230TP-AS-S2</t>
  </si>
  <si>
    <t>Відеокамера купольна, 2Мп</t>
  </si>
  <si>
    <t>DH-IPC-HFW2230SP-S-S2</t>
  </si>
  <si>
    <t>Відеокамера вулична, 2Мп</t>
  </si>
  <si>
    <t>LG 43</t>
  </si>
  <si>
    <t>Монітор 43"</t>
  </si>
  <si>
    <t>Кронштейн монітора</t>
  </si>
  <si>
    <t>DH-PFS3005-5GT</t>
  </si>
  <si>
    <t>Мережевий комутатор 1Гб, 5 порт.</t>
  </si>
  <si>
    <t>DH-PFS3008-8GT 8</t>
  </si>
  <si>
    <t>Мережевий комутатор 1Гб, 8 порт.</t>
  </si>
  <si>
    <t>WD60PURX</t>
  </si>
  <si>
    <t>Накопичувальний диск, 6Тб</t>
  </si>
  <si>
    <t xml:space="preserve">60Wt/12-36V/ALU </t>
  </si>
  <si>
    <t>Джерело живлення відеокамер, 12В/5А</t>
  </si>
  <si>
    <t>Разом</t>
  </si>
  <si>
    <t>Матеріали та комплектуючі</t>
  </si>
  <si>
    <t>RJ45</t>
  </si>
  <si>
    <t>Роз'єм мережевий</t>
  </si>
  <si>
    <t>AB-Q130</t>
  </si>
  <si>
    <t>Кронштейн універсальний 130х130х50мм</t>
  </si>
  <si>
    <t>ВА63 1П+Н</t>
  </si>
  <si>
    <t>Автомат захисний, 6А/220В, Schneider Electric</t>
  </si>
  <si>
    <t>Короб монтажний 16х10мм</t>
  </si>
  <si>
    <t>м.</t>
  </si>
  <si>
    <t>Короб монтажний 40х25мм</t>
  </si>
  <si>
    <t>ПВХ 25</t>
  </si>
  <si>
    <t>Гофрорукав 25мм, УФ</t>
  </si>
  <si>
    <t>ПВХ 16</t>
  </si>
  <si>
    <t>Гофрорукав 16мм, УФ</t>
  </si>
  <si>
    <t>КР 400</t>
  </si>
  <si>
    <t>Коробка розподільча 400х350х120мм</t>
  </si>
  <si>
    <t>Т250</t>
  </si>
  <si>
    <t>Коробка розподільча 240х190х95мм</t>
  </si>
  <si>
    <t>WAGO 5</t>
  </si>
  <si>
    <t>Роз'єм комутаційний</t>
  </si>
  <si>
    <t>WAGO 3</t>
  </si>
  <si>
    <t>Гермоящик, IP67, 300х150х160</t>
  </si>
  <si>
    <t>OK-Net КПВ-ВП (350)</t>
  </si>
  <si>
    <t>Мережевий кабель, OK-Net КПП-ВП (350) U/UTP, 4х2х0.51, бухт. - 305м.</t>
  </si>
  <si>
    <t>бухт.</t>
  </si>
  <si>
    <t>OK-Net КППт-ВП (100)</t>
  </si>
  <si>
    <t xml:space="preserve"> Мережевий кабель,OK-Net КППт-ВП (100) UTP кат.5е, 4х2х0.51 бухта 500м</t>
  </si>
  <si>
    <t>Гніздо електричне</t>
  </si>
  <si>
    <t>ШВВП 2х1.5</t>
  </si>
  <si>
    <t xml:space="preserve">Кабель електричний </t>
  </si>
  <si>
    <t>Монтажні комплектуючі</t>
  </si>
  <si>
    <t>компл.</t>
  </si>
  <si>
    <t>Види робіт</t>
  </si>
  <si>
    <t>Монтажні роботи, здача в екслуатацію</t>
  </si>
  <si>
    <t>Всього</t>
  </si>
  <si>
    <t>20%</t>
  </si>
  <si>
    <t>ЗАГАЛЬНО:</t>
  </si>
  <si>
    <t xml:space="preserve">Технічний нагляд </t>
  </si>
  <si>
    <t>Послуги з розробки проекту та кошторисної документації системи відео спостереження</t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</si>
</sst>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&quot;р.&quot;_-;\-* #,##0&quot;р.&quot;_-;_-* &quot;-&quot;&quot;р.&quot;_-;_-@_-"/>
    <numFmt numFmtId="187" formatCode="_-* #,##0.00_р_._-;\-* #,##0.00_р_._-;_-* &quot;-&quot;??_р_._-;_-@_-"/>
    <numFmt numFmtId="188" formatCode="#,##0;[Red]#,##0"/>
    <numFmt numFmtId="189" formatCode="0.00;[Red]0.00"/>
  </numFmts>
  <fonts count="29"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20"/>
      <color indexed="8"/>
      <name val="Calibri"/>
      <family val="2"/>
    </font>
    <font>
      <b/>
      <u val="single"/>
      <sz val="8"/>
      <color indexed="8"/>
      <name val="Arial"/>
      <family val="2"/>
    </font>
    <font>
      <b/>
      <sz val="15"/>
      <color indexed="56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FFFFF"/>
      <name val="Calibri"/>
      <family val="2"/>
    </font>
    <font>
      <sz val="10"/>
      <color rgb="FF00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78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33" borderId="0" applyNumberFormat="0" applyBorder="0" applyAlignment="0" applyProtection="0"/>
    <xf numFmtId="0" fontId="16" fillId="7" borderId="1" applyNumberFormat="0" applyAlignment="0" applyProtection="0"/>
    <xf numFmtId="0" fontId="15" fillId="34" borderId="2" applyNumberFormat="0" applyAlignment="0" applyProtection="0"/>
    <xf numFmtId="0" fontId="14" fillId="34" borderId="1" applyNumberFormat="0" applyAlignment="0" applyProtection="0"/>
    <xf numFmtId="0" fontId="19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1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2" fillId="35" borderId="7" applyNumberFormat="0" applyAlignment="0" applyProtection="0"/>
    <xf numFmtId="0" fontId="18" fillId="0" borderId="0" applyNumberFormat="0" applyFill="0" applyBorder="0" applyAlignment="0" applyProtection="0"/>
    <xf numFmtId="0" fontId="8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37" borderId="8" applyNumberFormat="0" applyFont="0" applyAlignment="0" applyProtection="0"/>
    <xf numFmtId="0" fontId="27" fillId="38" borderId="9" applyNumberFormat="0" applyAlignment="0" applyProtection="0"/>
    <xf numFmtId="9" fontId="0" fillId="0" borderId="0" applyFont="0" applyFill="0" applyBorder="0" applyAlignment="0" applyProtection="0"/>
    <xf numFmtId="0" fontId="13" fillId="0" borderId="10" applyNumberFormat="0" applyFill="0" applyAlignment="0" applyProtection="0"/>
    <xf numFmtId="0" fontId="1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24" fillId="0" borderId="11" xfId="0" applyNumberFormat="1" applyFont="1" applyFill="1" applyBorder="1" applyAlignment="1">
      <alignment horizontal="right" vertical="center" wrapText="1"/>
    </xf>
    <xf numFmtId="49" fontId="24" fillId="0" borderId="12" xfId="0" applyNumberFormat="1" applyFont="1" applyFill="1" applyBorder="1" applyAlignment="1">
      <alignment horizontal="right" vertical="center" wrapText="1"/>
    </xf>
    <xf numFmtId="49" fontId="24" fillId="0" borderId="13" xfId="0" applyNumberFormat="1" applyFont="1" applyFill="1" applyBorder="1" applyAlignment="1">
      <alignment horizontal="right" vertical="center" wrapText="1"/>
    </xf>
    <xf numFmtId="189" fontId="1" fillId="0" borderId="1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3" fillId="39" borderId="0" xfId="0" applyFont="1" applyFill="1" applyBorder="1" applyAlignment="1">
      <alignment horizontal="center"/>
    </xf>
    <xf numFmtId="0" fontId="1" fillId="40" borderId="0" xfId="0" applyNumberFormat="1" applyFont="1" applyFill="1" applyBorder="1" applyAlignment="1">
      <alignment horizontal="left" vertical="center"/>
    </xf>
    <xf numFmtId="0" fontId="1" fillId="40" borderId="15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1" fillId="4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4" fillId="40" borderId="14" xfId="0" applyNumberFormat="1" applyFont="1" applyFill="1" applyBorder="1" applyAlignment="1">
      <alignment horizontal="center" vertical="center"/>
    </xf>
    <xf numFmtId="0" fontId="24" fillId="40" borderId="12" xfId="0" applyNumberFormat="1" applyFont="1" applyFill="1" applyBorder="1" applyAlignment="1">
      <alignment horizontal="center" vertical="center"/>
    </xf>
    <xf numFmtId="0" fontId="24" fillId="40" borderId="13" xfId="0" applyNumberFormat="1" applyFont="1" applyFill="1" applyBorder="1" applyAlignment="1">
      <alignment horizontal="center" vertical="center"/>
    </xf>
    <xf numFmtId="0" fontId="24" fillId="40" borderId="11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8" fontId="1" fillId="0" borderId="17" xfId="0" applyNumberFormat="1" applyFont="1" applyBorder="1" applyAlignment="1">
      <alignment horizontal="center" vertical="center" wrapText="1"/>
    </xf>
    <xf numFmtId="188" fontId="1" fillId="0" borderId="16" xfId="0" applyNumberFormat="1" applyFont="1" applyBorder="1" applyAlignment="1">
      <alignment horizontal="center" vertical="center" wrapText="1"/>
    </xf>
    <xf numFmtId="188" fontId="1" fillId="0" borderId="18" xfId="0" applyNumberFormat="1" applyFont="1" applyBorder="1" applyAlignment="1">
      <alignment horizontal="center" vertical="center" wrapText="1"/>
    </xf>
    <xf numFmtId="189" fontId="1" fillId="0" borderId="17" xfId="0" applyNumberFormat="1" applyFont="1" applyBorder="1" applyAlignment="1">
      <alignment horizontal="center" vertical="center" wrapText="1"/>
    </xf>
    <xf numFmtId="189" fontId="1" fillId="0" borderId="16" xfId="0" applyNumberFormat="1" applyFont="1" applyBorder="1" applyAlignment="1">
      <alignment horizontal="center" vertical="center" wrapText="1"/>
    </xf>
    <xf numFmtId="189" fontId="1" fillId="0" borderId="18" xfId="0" applyNumberFormat="1" applyFont="1" applyBorder="1" applyAlignment="1">
      <alignment horizontal="center" vertical="center" wrapText="1"/>
    </xf>
    <xf numFmtId="189" fontId="1" fillId="0" borderId="17" xfId="57" applyNumberFormat="1" applyFont="1" applyBorder="1" applyAlignment="1">
      <alignment horizontal="center" vertical="center" wrapText="1"/>
    </xf>
    <xf numFmtId="189" fontId="1" fillId="0" borderId="16" xfId="57" applyNumberFormat="1" applyFont="1" applyBorder="1" applyAlignment="1">
      <alignment horizontal="center" vertical="center" wrapText="1"/>
    </xf>
    <xf numFmtId="189" fontId="1" fillId="0" borderId="18" xfId="57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88" fontId="1" fillId="0" borderId="11" xfId="0" applyNumberFormat="1" applyFont="1" applyBorder="1" applyAlignment="1">
      <alignment horizontal="center" vertical="center" wrapText="1"/>
    </xf>
    <xf numFmtId="188" fontId="1" fillId="0" borderId="12" xfId="0" applyNumberFormat="1" applyFont="1" applyBorder="1" applyAlignment="1">
      <alignment horizontal="center" vertical="center" wrapText="1"/>
    </xf>
    <xf numFmtId="188" fontId="1" fillId="0" borderId="13" xfId="0" applyNumberFormat="1" applyFont="1" applyBorder="1" applyAlignment="1">
      <alignment horizontal="center" vertical="center" wrapText="1"/>
    </xf>
    <xf numFmtId="189" fontId="1" fillId="0" borderId="11" xfId="0" applyNumberFormat="1" applyFont="1" applyBorder="1" applyAlignment="1">
      <alignment horizontal="center" vertical="center" wrapText="1"/>
    </xf>
    <xf numFmtId="189" fontId="1" fillId="0" borderId="12" xfId="0" applyNumberFormat="1" applyFont="1" applyBorder="1" applyAlignment="1">
      <alignment horizontal="center" vertical="center" wrapText="1"/>
    </xf>
    <xf numFmtId="189" fontId="1" fillId="0" borderId="13" xfId="0" applyNumberFormat="1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" fillId="40" borderId="14" xfId="0" applyNumberFormat="1" applyFont="1" applyFill="1" applyBorder="1" applyAlignment="1">
      <alignment horizontal="center" vertical="center"/>
    </xf>
    <xf numFmtId="0" fontId="1" fillId="40" borderId="11" xfId="0" applyNumberFormat="1" applyFont="1" applyFill="1" applyBorder="1" applyAlignment="1">
      <alignment horizontal="center" vertical="center"/>
    </xf>
    <xf numFmtId="0" fontId="1" fillId="40" borderId="12" xfId="0" applyNumberFormat="1" applyFont="1" applyFill="1" applyBorder="1" applyAlignment="1">
      <alignment horizontal="center" vertical="center"/>
    </xf>
    <xf numFmtId="0" fontId="1" fillId="40" borderId="13" xfId="0" applyNumberFormat="1" applyFont="1" applyFill="1" applyBorder="1" applyAlignment="1">
      <alignment horizontal="center" vertical="center"/>
    </xf>
    <xf numFmtId="188" fontId="1" fillId="40" borderId="11" xfId="0" applyNumberFormat="1" applyFont="1" applyFill="1" applyBorder="1" applyAlignment="1">
      <alignment horizontal="center" vertical="center" wrapText="1"/>
    </xf>
    <xf numFmtId="188" fontId="1" fillId="40" borderId="12" xfId="0" applyNumberFormat="1" applyFont="1" applyFill="1" applyBorder="1" applyAlignment="1">
      <alignment horizontal="center" vertical="center" wrapText="1"/>
    </xf>
    <xf numFmtId="188" fontId="1" fillId="40" borderId="13" xfId="0" applyNumberFormat="1" applyFont="1" applyFill="1" applyBorder="1" applyAlignment="1">
      <alignment horizontal="center" vertical="center" wrapText="1"/>
    </xf>
    <xf numFmtId="189" fontId="1" fillId="0" borderId="11" xfId="57" applyNumberFormat="1" applyFont="1" applyBorder="1" applyAlignment="1">
      <alignment horizontal="center" vertical="center" wrapText="1"/>
    </xf>
    <xf numFmtId="189" fontId="1" fillId="0" borderId="12" xfId="57" applyNumberFormat="1" applyFont="1" applyBorder="1" applyAlignment="1">
      <alignment horizontal="center" vertical="center" wrapText="1"/>
    </xf>
    <xf numFmtId="189" fontId="1" fillId="0" borderId="13" xfId="57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 wrapText="1"/>
    </xf>
    <xf numFmtId="188" fontId="1" fillId="0" borderId="14" xfId="0" applyNumberFormat="1" applyFont="1" applyBorder="1" applyAlignment="1">
      <alignment horizontal="center" vertical="center" wrapText="1"/>
    </xf>
    <xf numFmtId="189" fontId="1" fillId="0" borderId="14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1" fillId="40" borderId="11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horizontal="center" vertical="center"/>
    </xf>
    <xf numFmtId="0" fontId="1" fillId="40" borderId="13" xfId="0" applyFont="1" applyFill="1" applyBorder="1" applyAlignment="1">
      <alignment horizontal="center" vertical="center"/>
    </xf>
    <xf numFmtId="0" fontId="1" fillId="40" borderId="12" xfId="0" applyFont="1" applyFill="1" applyBorder="1" applyAlignment="1">
      <alignment vertical="center"/>
    </xf>
    <xf numFmtId="0" fontId="1" fillId="40" borderId="13" xfId="0" applyFont="1" applyFill="1" applyBorder="1" applyAlignment="1">
      <alignment vertical="center"/>
    </xf>
    <xf numFmtId="0" fontId="2" fillId="0" borderId="0" xfId="0" applyFont="1" applyAlignment="1">
      <alignment horizontal="left"/>
    </xf>
    <xf numFmtId="189" fontId="1" fillId="0" borderId="16" xfId="0" applyNumberFormat="1" applyFont="1" applyBorder="1" applyAlignment="1">
      <alignment/>
    </xf>
    <xf numFmtId="189" fontId="1" fillId="0" borderId="18" xfId="0" applyNumberFormat="1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64">
    <cellStyle name="Normal" xfId="0"/>
    <cellStyle name="20% — акцент1" xfId="15"/>
    <cellStyle name="20% — акцент2" xfId="16"/>
    <cellStyle name="20% - Акцент3" xfId="17"/>
    <cellStyle name="20% — акцент4" xfId="18"/>
    <cellStyle name="20% — акцент5" xfId="19"/>
    <cellStyle name="20% — акцент6" xfId="20"/>
    <cellStyle name="20% — Акцент1" xfId="21"/>
    <cellStyle name="20% — Акцент2" xfId="22"/>
    <cellStyle name="20% — Акцент4" xfId="23"/>
    <cellStyle name="20% — Акцент5" xfId="24"/>
    <cellStyle name="20% — Акцент6" xfId="25"/>
    <cellStyle name="40% — акцент1" xfId="26"/>
    <cellStyle name="40% — акцент2" xfId="27"/>
    <cellStyle name="40% — акцент3" xfId="28"/>
    <cellStyle name="40% — акцент4" xfId="29"/>
    <cellStyle name="40% — акцент5" xfId="30"/>
    <cellStyle name="40% — акцент6" xfId="31"/>
    <cellStyle name="40% — Акцент1" xfId="32"/>
    <cellStyle name="40% — Акцент2" xfId="33"/>
    <cellStyle name="40% — Акцент3" xfId="34"/>
    <cellStyle name="40% — Акцент4" xfId="35"/>
    <cellStyle name="40% — Акцент5" xfId="36"/>
    <cellStyle name="40% — Акцент6" xfId="37"/>
    <cellStyle name="60% — акцент1" xfId="38"/>
    <cellStyle name="60% — акцент2" xfId="39"/>
    <cellStyle name="60% — акцент3" xfId="40"/>
    <cellStyle name="60% - Акцент4" xfId="41"/>
    <cellStyle name="60% - Акцент5" xfId="42"/>
    <cellStyle name="60% - Акцент6" xfId="43"/>
    <cellStyle name="60% — Акцент1" xfId="44"/>
    <cellStyle name="60% — Акцент2" xfId="45"/>
    <cellStyle name="60% — Акцент3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Hyperlink" xfId="56"/>
    <cellStyle name="Currency" xfId="57"/>
    <cellStyle name="Currency [0]" xfId="58"/>
    <cellStyle name="Заголовок 1" xfId="59"/>
    <cellStyle name="Заголовок 2" xfId="60"/>
    <cellStyle name="Заголовок 3" xfId="61"/>
    <cellStyle name="Заголовок 4" xfId="62"/>
    <cellStyle name="Итог" xfId="63"/>
    <cellStyle name="Контрольная ячейка" xfId="64"/>
    <cellStyle name="Название" xfId="65"/>
    <cellStyle name="Нейтральный" xfId="66"/>
    <cellStyle name="Followed Hyperlink" xfId="67"/>
    <cellStyle name="Плохой" xfId="68"/>
    <cellStyle name="Пояснение" xfId="69"/>
    <cellStyle name="Примечание" xfId="70"/>
    <cellStyle name="Проверить ячейку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72"/>
  <sheetViews>
    <sheetView tabSelected="1" view="pageBreakPreview" zoomScaleSheetLayoutView="100" zoomScalePageLayoutView="0" workbookViewId="0" topLeftCell="A22">
      <selection activeCell="AI50" sqref="AI50:AL50"/>
    </sheetView>
  </sheetViews>
  <sheetFormatPr defaultColWidth="9.140625" defaultRowHeight="15"/>
  <cols>
    <col min="1" max="1" width="2.7109375" style="0" customWidth="1"/>
    <col min="2" max="6" width="2.421875" style="0" customWidth="1"/>
    <col min="7" max="15" width="2.7109375" style="0" customWidth="1"/>
    <col min="16" max="22" width="3.7109375" style="0" customWidth="1"/>
    <col min="23" max="24" width="2.7109375" style="0" customWidth="1"/>
    <col min="25" max="30" width="2.57421875" style="0" customWidth="1"/>
    <col min="31" max="33" width="2.7109375" style="0" customWidth="1"/>
    <col min="34" max="34" width="3.140625" style="0" customWidth="1"/>
    <col min="35" max="37" width="3.28125" style="0" customWidth="1"/>
    <col min="38" max="38" width="4.140625" style="0" customWidth="1"/>
    <col min="39" max="39" width="1.7109375" style="0" customWidth="1"/>
    <col min="40" max="106" width="2.7109375" style="0" customWidth="1"/>
  </cols>
  <sheetData>
    <row r="1" spans="1:40" ht="4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</row>
    <row r="2" spans="1:40" ht="15" customHeight="1">
      <c r="A2" s="15" t="s">
        <v>0</v>
      </c>
      <c r="B2" s="15"/>
      <c r="C2" s="15"/>
      <c r="D2" s="15"/>
      <c r="E2" s="15"/>
      <c r="F2" s="15"/>
      <c r="G2" s="16" t="s">
        <v>1</v>
      </c>
      <c r="H2" s="16"/>
      <c r="I2" s="16"/>
      <c r="J2" s="16"/>
      <c r="K2" s="16"/>
      <c r="L2" s="16"/>
      <c r="M2" s="16"/>
      <c r="N2" s="16"/>
      <c r="O2" s="6" t="s">
        <v>2</v>
      </c>
      <c r="P2" s="17"/>
      <c r="Q2" s="17"/>
      <c r="R2" s="17"/>
      <c r="S2" s="6" t="s">
        <v>3</v>
      </c>
      <c r="T2" s="17"/>
      <c r="U2" s="17"/>
      <c r="V2" s="17"/>
      <c r="W2" s="17"/>
      <c r="X2" s="1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2"/>
      <c r="AN2" s="2"/>
    </row>
    <row r="3" spans="1:40" ht="6" customHeight="1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"/>
      <c r="AN3" s="2"/>
    </row>
    <row r="4" spans="1:40" ht="15" customHeight="1">
      <c r="A4" s="19" t="s">
        <v>4</v>
      </c>
      <c r="B4" s="19"/>
      <c r="C4" s="19"/>
      <c r="D4" s="19"/>
      <c r="E4" s="19"/>
      <c r="F4" s="20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2"/>
      <c r="AN4" s="2"/>
    </row>
    <row r="5" spans="1:40" ht="15" customHeight="1">
      <c r="A5" s="21"/>
      <c r="B5" s="21"/>
      <c r="C5" s="21"/>
      <c r="D5" s="21"/>
      <c r="E5" s="21"/>
      <c r="F5" s="21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"/>
      <c r="AN5" s="2"/>
    </row>
    <row r="6" spans="1:40" ht="6" customHeight="1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"/>
      <c r="AN6" s="2"/>
    </row>
    <row r="7" spans="1:40" ht="15" customHeight="1">
      <c r="A7" s="19" t="s">
        <v>5</v>
      </c>
      <c r="B7" s="19"/>
      <c r="C7" s="19"/>
      <c r="D7" s="19"/>
      <c r="E7" s="19"/>
      <c r="F7" s="20"/>
      <c r="G7" s="23" t="s">
        <v>6</v>
      </c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"/>
      <c r="AN7" s="2"/>
    </row>
    <row r="8" spans="1:40" ht="34.5" customHeight="1">
      <c r="A8" s="24" t="s">
        <v>7</v>
      </c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"/>
      <c r="AN8" s="2"/>
    </row>
    <row r="9" spans="1:40" ht="24" customHeight="1">
      <c r="A9" s="25" t="s">
        <v>8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"/>
      <c r="AN9" s="2"/>
    </row>
    <row r="10" spans="1:40" s="1" customFormat="1" ht="24.75" customHeight="1">
      <c r="A10" s="27" t="s">
        <v>9</v>
      </c>
      <c r="B10" s="27"/>
      <c r="C10" s="27"/>
      <c r="D10" s="27"/>
      <c r="E10" s="27"/>
      <c r="F10" s="27"/>
      <c r="G10" s="28" t="s">
        <v>10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9"/>
      <c r="Y10" s="30" t="s">
        <v>11</v>
      </c>
      <c r="Z10" s="28"/>
      <c r="AA10" s="29"/>
      <c r="AB10" s="30" t="s">
        <v>12</v>
      </c>
      <c r="AC10" s="28"/>
      <c r="AD10" s="29"/>
      <c r="AE10" s="30" t="s">
        <v>13</v>
      </c>
      <c r="AF10" s="28"/>
      <c r="AG10" s="28"/>
      <c r="AH10" s="29"/>
      <c r="AI10" s="30" t="s">
        <v>14</v>
      </c>
      <c r="AJ10" s="28"/>
      <c r="AK10" s="28"/>
      <c r="AL10" s="29"/>
      <c r="AM10" s="3"/>
      <c r="AN10" s="3"/>
    </row>
    <row r="11" spans="1:40" s="1" customFormat="1" ht="27.75" customHeight="1">
      <c r="A11" s="31" t="s">
        <v>15</v>
      </c>
      <c r="B11" s="31"/>
      <c r="C11" s="31"/>
      <c r="D11" s="31"/>
      <c r="E11" s="31"/>
      <c r="F11" s="31"/>
      <c r="G11" s="32" t="s">
        <v>16</v>
      </c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4"/>
      <c r="Y11" s="35" t="s">
        <v>17</v>
      </c>
      <c r="Z11" s="36"/>
      <c r="AA11" s="37"/>
      <c r="AB11" s="38">
        <v>1</v>
      </c>
      <c r="AC11" s="39"/>
      <c r="AD11" s="40"/>
      <c r="AE11" s="41">
        <v>7440</v>
      </c>
      <c r="AF11" s="42"/>
      <c r="AG11" s="42"/>
      <c r="AH11" s="43"/>
      <c r="AI11" s="44">
        <f>SUM(AB11*AE11)</f>
        <v>7440</v>
      </c>
      <c r="AJ11" s="45"/>
      <c r="AK11" s="45"/>
      <c r="AL11" s="46"/>
      <c r="AM11" s="3"/>
      <c r="AN11" s="3"/>
    </row>
    <row r="12" spans="1:40" s="1" customFormat="1" ht="39.75" customHeight="1">
      <c r="A12" s="47" t="s">
        <v>18</v>
      </c>
      <c r="B12" s="48"/>
      <c r="C12" s="48"/>
      <c r="D12" s="48"/>
      <c r="E12" s="48"/>
      <c r="F12" s="49"/>
      <c r="G12" s="48" t="s">
        <v>19</v>
      </c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9"/>
      <c r="Y12" s="50" t="s">
        <v>17</v>
      </c>
      <c r="Z12" s="51"/>
      <c r="AA12" s="52"/>
      <c r="AB12" s="53">
        <v>4</v>
      </c>
      <c r="AC12" s="54"/>
      <c r="AD12" s="55"/>
      <c r="AE12" s="56">
        <v>2018</v>
      </c>
      <c r="AF12" s="57"/>
      <c r="AG12" s="57"/>
      <c r="AH12" s="58"/>
      <c r="AI12" s="44">
        <f>SUM(AB12*AE12)</f>
        <v>8072</v>
      </c>
      <c r="AJ12" s="45"/>
      <c r="AK12" s="45"/>
      <c r="AL12" s="46"/>
      <c r="AM12" s="3"/>
      <c r="AN12" s="3"/>
    </row>
    <row r="13" spans="1:40" s="1" customFormat="1" ht="39.75" customHeight="1">
      <c r="A13" s="47" t="s">
        <v>20</v>
      </c>
      <c r="B13" s="48"/>
      <c r="C13" s="48"/>
      <c r="D13" s="48"/>
      <c r="E13" s="48"/>
      <c r="F13" s="49"/>
      <c r="G13" s="48" t="s">
        <v>21</v>
      </c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9"/>
      <c r="Y13" s="50" t="s">
        <v>17</v>
      </c>
      <c r="Z13" s="51"/>
      <c r="AA13" s="52"/>
      <c r="AB13" s="53">
        <v>20</v>
      </c>
      <c r="AC13" s="54"/>
      <c r="AD13" s="55"/>
      <c r="AE13" s="56">
        <v>2018</v>
      </c>
      <c r="AF13" s="57"/>
      <c r="AG13" s="57"/>
      <c r="AH13" s="58"/>
      <c r="AI13" s="44">
        <f>SUM(AB13*AE13)</f>
        <v>40360</v>
      </c>
      <c r="AJ13" s="45"/>
      <c r="AK13" s="45"/>
      <c r="AL13" s="46"/>
      <c r="AM13" s="3"/>
      <c r="AN13" s="3"/>
    </row>
    <row r="14" spans="1:40" s="1" customFormat="1" ht="15" customHeight="1">
      <c r="A14" s="47" t="s">
        <v>22</v>
      </c>
      <c r="B14" s="48"/>
      <c r="C14" s="48"/>
      <c r="D14" s="48"/>
      <c r="E14" s="48"/>
      <c r="F14" s="49"/>
      <c r="G14" s="33" t="s">
        <v>23</v>
      </c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4"/>
      <c r="Y14" s="35" t="s">
        <v>17</v>
      </c>
      <c r="Z14" s="36"/>
      <c r="AA14" s="37"/>
      <c r="AB14" s="38">
        <v>1</v>
      </c>
      <c r="AC14" s="39"/>
      <c r="AD14" s="40"/>
      <c r="AE14" s="41">
        <v>13710</v>
      </c>
      <c r="AF14" s="42"/>
      <c r="AG14" s="42"/>
      <c r="AH14" s="43"/>
      <c r="AI14" s="44">
        <f aca="true" t="shared" si="0" ref="AI14:AI19">SUM(AB14*AE14)</f>
        <v>13710</v>
      </c>
      <c r="AJ14" s="45"/>
      <c r="AK14" s="45"/>
      <c r="AL14" s="46"/>
      <c r="AM14" s="3"/>
      <c r="AN14" s="3"/>
    </row>
    <row r="15" spans="1:40" s="1" customFormat="1" ht="15" customHeight="1">
      <c r="A15" s="47"/>
      <c r="B15" s="48"/>
      <c r="C15" s="48"/>
      <c r="D15" s="48"/>
      <c r="E15" s="48"/>
      <c r="F15" s="49"/>
      <c r="G15" s="33" t="s">
        <v>24</v>
      </c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4"/>
      <c r="Y15" s="35" t="s">
        <v>17</v>
      </c>
      <c r="Z15" s="36"/>
      <c r="AA15" s="37"/>
      <c r="AB15" s="38">
        <v>1</v>
      </c>
      <c r="AC15" s="39"/>
      <c r="AD15" s="40"/>
      <c r="AE15" s="41">
        <v>788</v>
      </c>
      <c r="AF15" s="42"/>
      <c r="AG15" s="42"/>
      <c r="AH15" s="43"/>
      <c r="AI15" s="44">
        <f t="shared" si="0"/>
        <v>788</v>
      </c>
      <c r="AJ15" s="45"/>
      <c r="AK15" s="45"/>
      <c r="AL15" s="46"/>
      <c r="AM15" s="3"/>
      <c r="AN15" s="3"/>
    </row>
    <row r="16" spans="1:40" s="1" customFormat="1" ht="27.75" customHeight="1">
      <c r="A16" s="31" t="s">
        <v>25</v>
      </c>
      <c r="B16" s="31"/>
      <c r="C16" s="31"/>
      <c r="D16" s="31"/>
      <c r="E16" s="31"/>
      <c r="F16" s="31"/>
      <c r="G16" s="32" t="s">
        <v>26</v>
      </c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4"/>
      <c r="Y16" s="35" t="s">
        <v>17</v>
      </c>
      <c r="Z16" s="36"/>
      <c r="AA16" s="37"/>
      <c r="AB16" s="38">
        <v>4</v>
      </c>
      <c r="AC16" s="39"/>
      <c r="AD16" s="40"/>
      <c r="AE16" s="41">
        <v>538</v>
      </c>
      <c r="AF16" s="42"/>
      <c r="AG16" s="42"/>
      <c r="AH16" s="43"/>
      <c r="AI16" s="44">
        <f t="shared" si="0"/>
        <v>2152</v>
      </c>
      <c r="AJ16" s="45"/>
      <c r="AK16" s="45"/>
      <c r="AL16" s="46"/>
      <c r="AM16" s="3"/>
      <c r="AN16" s="3"/>
    </row>
    <row r="17" spans="1:40" s="1" customFormat="1" ht="27.75" customHeight="1">
      <c r="A17" s="31" t="s">
        <v>27</v>
      </c>
      <c r="B17" s="31"/>
      <c r="C17" s="31"/>
      <c r="D17" s="31"/>
      <c r="E17" s="31"/>
      <c r="F17" s="31"/>
      <c r="G17" s="32" t="s">
        <v>28</v>
      </c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4"/>
      <c r="Y17" s="35" t="s">
        <v>17</v>
      </c>
      <c r="Z17" s="36"/>
      <c r="AA17" s="37"/>
      <c r="AB17" s="38">
        <v>4</v>
      </c>
      <c r="AC17" s="39"/>
      <c r="AD17" s="40"/>
      <c r="AE17" s="41">
        <v>1020</v>
      </c>
      <c r="AF17" s="42"/>
      <c r="AG17" s="42"/>
      <c r="AH17" s="43"/>
      <c r="AI17" s="44">
        <f t="shared" si="0"/>
        <v>4080</v>
      </c>
      <c r="AJ17" s="45"/>
      <c r="AK17" s="45"/>
      <c r="AL17" s="46"/>
      <c r="AM17" s="3"/>
      <c r="AN17" s="3"/>
    </row>
    <row r="18" spans="1:40" s="1" customFormat="1" ht="15" customHeight="1">
      <c r="A18" s="31" t="s">
        <v>29</v>
      </c>
      <c r="B18" s="31"/>
      <c r="C18" s="31"/>
      <c r="D18" s="31"/>
      <c r="E18" s="31"/>
      <c r="F18" s="31"/>
      <c r="G18" s="32" t="s">
        <v>30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4"/>
      <c r="Y18" s="35" t="s">
        <v>17</v>
      </c>
      <c r="Z18" s="36"/>
      <c r="AA18" s="37"/>
      <c r="AB18" s="38">
        <v>1</v>
      </c>
      <c r="AC18" s="39"/>
      <c r="AD18" s="40"/>
      <c r="AE18" s="41">
        <v>5110</v>
      </c>
      <c r="AF18" s="42"/>
      <c r="AG18" s="42"/>
      <c r="AH18" s="43"/>
      <c r="AI18" s="44">
        <f t="shared" si="0"/>
        <v>5110</v>
      </c>
      <c r="AJ18" s="45"/>
      <c r="AK18" s="45"/>
      <c r="AL18" s="46"/>
      <c r="AM18" s="3"/>
      <c r="AN18" s="3"/>
    </row>
    <row r="19" spans="1:40" s="1" customFormat="1" ht="27.75" customHeight="1">
      <c r="A19" s="31" t="s">
        <v>31</v>
      </c>
      <c r="B19" s="31"/>
      <c r="C19" s="31"/>
      <c r="D19" s="31"/>
      <c r="E19" s="31"/>
      <c r="F19" s="31"/>
      <c r="G19" s="32" t="s">
        <v>32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4"/>
      <c r="Y19" s="35" t="s">
        <v>17</v>
      </c>
      <c r="Z19" s="36"/>
      <c r="AA19" s="37"/>
      <c r="AB19" s="38">
        <v>8</v>
      </c>
      <c r="AC19" s="39"/>
      <c r="AD19" s="40"/>
      <c r="AE19" s="41">
        <v>486</v>
      </c>
      <c r="AF19" s="42"/>
      <c r="AG19" s="42"/>
      <c r="AH19" s="43"/>
      <c r="AI19" s="44">
        <f t="shared" si="0"/>
        <v>3888</v>
      </c>
      <c r="AJ19" s="45"/>
      <c r="AK19" s="45"/>
      <c r="AL19" s="46"/>
      <c r="AM19" s="3"/>
      <c r="AN19" s="3"/>
    </row>
    <row r="20" spans="1:40" s="1" customFormat="1" ht="15" customHeight="1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60"/>
      <c r="AE20" s="61" t="s">
        <v>33</v>
      </c>
      <c r="AF20" s="61"/>
      <c r="AG20" s="61"/>
      <c r="AH20" s="61"/>
      <c r="AI20" s="12">
        <f>SUM(AI11:AI19)</f>
        <v>85600</v>
      </c>
      <c r="AJ20" s="12"/>
      <c r="AK20" s="12"/>
      <c r="AL20" s="12"/>
      <c r="AM20" s="3"/>
      <c r="AN20" s="3"/>
    </row>
    <row r="21" spans="1:40" ht="7.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2"/>
      <c r="AN21" s="2"/>
    </row>
    <row r="22" spans="1:40" s="1" customFormat="1" ht="15" customHeight="1">
      <c r="A22" s="63" t="s">
        <v>9</v>
      </c>
      <c r="B22" s="63"/>
      <c r="C22" s="63"/>
      <c r="D22" s="63"/>
      <c r="E22" s="63"/>
      <c r="F22" s="63"/>
      <c r="G22" s="64" t="s">
        <v>34</v>
      </c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6"/>
      <c r="Y22" s="64" t="s">
        <v>11</v>
      </c>
      <c r="Z22" s="65"/>
      <c r="AA22" s="66"/>
      <c r="AB22" s="64" t="s">
        <v>12</v>
      </c>
      <c r="AC22" s="65"/>
      <c r="AD22" s="66"/>
      <c r="AE22" s="64" t="s">
        <v>13</v>
      </c>
      <c r="AF22" s="65"/>
      <c r="AG22" s="65"/>
      <c r="AH22" s="66"/>
      <c r="AI22" s="64" t="s">
        <v>14</v>
      </c>
      <c r="AJ22" s="65"/>
      <c r="AK22" s="65"/>
      <c r="AL22" s="66"/>
      <c r="AM22" s="3"/>
      <c r="AN22" s="3"/>
    </row>
    <row r="23" spans="1:40" s="1" customFormat="1" ht="15" customHeight="1">
      <c r="A23" s="31" t="s">
        <v>35</v>
      </c>
      <c r="B23" s="31"/>
      <c r="C23" s="31"/>
      <c r="D23" s="31"/>
      <c r="E23" s="31"/>
      <c r="F23" s="31"/>
      <c r="G23" s="47" t="s">
        <v>36</v>
      </c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9"/>
      <c r="Y23" s="50" t="s">
        <v>17</v>
      </c>
      <c r="Z23" s="51"/>
      <c r="AA23" s="52"/>
      <c r="AB23" s="67">
        <v>70</v>
      </c>
      <c r="AC23" s="68"/>
      <c r="AD23" s="69"/>
      <c r="AE23" s="56">
        <v>1</v>
      </c>
      <c r="AF23" s="57"/>
      <c r="AG23" s="57"/>
      <c r="AH23" s="58"/>
      <c r="AI23" s="70">
        <f>SUM(AB23*AE23)</f>
        <v>70</v>
      </c>
      <c r="AJ23" s="71"/>
      <c r="AK23" s="71"/>
      <c r="AL23" s="72"/>
      <c r="AM23" s="3"/>
      <c r="AN23" s="3"/>
    </row>
    <row r="24" spans="1:40" s="1" customFormat="1" ht="15" customHeight="1">
      <c r="A24" s="31" t="s">
        <v>37</v>
      </c>
      <c r="B24" s="31"/>
      <c r="C24" s="31"/>
      <c r="D24" s="31"/>
      <c r="E24" s="31"/>
      <c r="F24" s="31"/>
      <c r="G24" s="47" t="s">
        <v>38</v>
      </c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9"/>
      <c r="Y24" s="50" t="s">
        <v>17</v>
      </c>
      <c r="Z24" s="51"/>
      <c r="AA24" s="52"/>
      <c r="AB24" s="67">
        <v>24</v>
      </c>
      <c r="AC24" s="68"/>
      <c r="AD24" s="69"/>
      <c r="AE24" s="56">
        <v>60</v>
      </c>
      <c r="AF24" s="57"/>
      <c r="AG24" s="57"/>
      <c r="AH24" s="58"/>
      <c r="AI24" s="70">
        <f aca="true" t="shared" si="1" ref="AI24:AI32">SUM(AB24*AE24)</f>
        <v>1440</v>
      </c>
      <c r="AJ24" s="71"/>
      <c r="AK24" s="71"/>
      <c r="AL24" s="72"/>
      <c r="AM24" s="3"/>
      <c r="AN24" s="3"/>
    </row>
    <row r="25" spans="1:40" s="1" customFormat="1" ht="15" customHeight="1">
      <c r="A25" s="31" t="s">
        <v>39</v>
      </c>
      <c r="B25" s="31"/>
      <c r="C25" s="31"/>
      <c r="D25" s="31"/>
      <c r="E25" s="31"/>
      <c r="F25" s="31"/>
      <c r="G25" s="47" t="s">
        <v>40</v>
      </c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9"/>
      <c r="Y25" s="50" t="s">
        <v>17</v>
      </c>
      <c r="Z25" s="51"/>
      <c r="AA25" s="52"/>
      <c r="AB25" s="67">
        <v>1</v>
      </c>
      <c r="AC25" s="68"/>
      <c r="AD25" s="69"/>
      <c r="AE25" s="56">
        <v>225</v>
      </c>
      <c r="AF25" s="57"/>
      <c r="AG25" s="57"/>
      <c r="AH25" s="58"/>
      <c r="AI25" s="70">
        <f t="shared" si="1"/>
        <v>225</v>
      </c>
      <c r="AJ25" s="71"/>
      <c r="AK25" s="71"/>
      <c r="AL25" s="72"/>
      <c r="AM25" s="3"/>
      <c r="AN25" s="3"/>
    </row>
    <row r="26" spans="1:40" s="1" customFormat="1" ht="15" customHeight="1">
      <c r="A26" s="31"/>
      <c r="B26" s="31"/>
      <c r="C26" s="31"/>
      <c r="D26" s="31"/>
      <c r="E26" s="31"/>
      <c r="F26" s="31"/>
      <c r="G26" s="47" t="s">
        <v>41</v>
      </c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9"/>
      <c r="Y26" s="50" t="s">
        <v>42</v>
      </c>
      <c r="Z26" s="51"/>
      <c r="AA26" s="52"/>
      <c r="AB26" s="67">
        <v>20</v>
      </c>
      <c r="AC26" s="68"/>
      <c r="AD26" s="69"/>
      <c r="AE26" s="56">
        <v>12</v>
      </c>
      <c r="AF26" s="57"/>
      <c r="AG26" s="57"/>
      <c r="AH26" s="58"/>
      <c r="AI26" s="70">
        <f t="shared" si="1"/>
        <v>240</v>
      </c>
      <c r="AJ26" s="71"/>
      <c r="AK26" s="71"/>
      <c r="AL26" s="72"/>
      <c r="AM26" s="3"/>
      <c r="AN26" s="3"/>
    </row>
    <row r="27" spans="1:40" s="1" customFormat="1" ht="15" customHeight="1">
      <c r="A27" s="31"/>
      <c r="B27" s="31"/>
      <c r="C27" s="31"/>
      <c r="D27" s="31"/>
      <c r="E27" s="31"/>
      <c r="F27" s="31"/>
      <c r="G27" s="47" t="s">
        <v>43</v>
      </c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9"/>
      <c r="Y27" s="50" t="s">
        <v>42</v>
      </c>
      <c r="Z27" s="51"/>
      <c r="AA27" s="52"/>
      <c r="AB27" s="67">
        <v>30</v>
      </c>
      <c r="AC27" s="68"/>
      <c r="AD27" s="69"/>
      <c r="AE27" s="56">
        <v>28</v>
      </c>
      <c r="AF27" s="57"/>
      <c r="AG27" s="57"/>
      <c r="AH27" s="58"/>
      <c r="AI27" s="70">
        <f t="shared" si="1"/>
        <v>840</v>
      </c>
      <c r="AJ27" s="71"/>
      <c r="AK27" s="71"/>
      <c r="AL27" s="72"/>
      <c r="AM27" s="3"/>
      <c r="AN27" s="3"/>
    </row>
    <row r="28" spans="1:40" s="1" customFormat="1" ht="15" customHeight="1">
      <c r="A28" s="31" t="s">
        <v>44</v>
      </c>
      <c r="B28" s="31"/>
      <c r="C28" s="31"/>
      <c r="D28" s="31"/>
      <c r="E28" s="31"/>
      <c r="F28" s="31"/>
      <c r="G28" s="47" t="s">
        <v>45</v>
      </c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9"/>
      <c r="Y28" s="50" t="s">
        <v>42</v>
      </c>
      <c r="Z28" s="51"/>
      <c r="AA28" s="52"/>
      <c r="AB28" s="67">
        <v>200</v>
      </c>
      <c r="AC28" s="68"/>
      <c r="AD28" s="69"/>
      <c r="AE28" s="56">
        <v>9</v>
      </c>
      <c r="AF28" s="57"/>
      <c r="AG28" s="57"/>
      <c r="AH28" s="58"/>
      <c r="AI28" s="70">
        <f t="shared" si="1"/>
        <v>1800</v>
      </c>
      <c r="AJ28" s="71"/>
      <c r="AK28" s="71"/>
      <c r="AL28" s="72"/>
      <c r="AM28" s="3"/>
      <c r="AN28" s="3"/>
    </row>
    <row r="29" spans="1:40" s="1" customFormat="1" ht="15" customHeight="1">
      <c r="A29" s="31" t="s">
        <v>46</v>
      </c>
      <c r="B29" s="31"/>
      <c r="C29" s="31"/>
      <c r="D29" s="31"/>
      <c r="E29" s="31"/>
      <c r="F29" s="31"/>
      <c r="G29" s="47" t="s">
        <v>47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9"/>
      <c r="Y29" s="50" t="s">
        <v>42</v>
      </c>
      <c r="Z29" s="51"/>
      <c r="AA29" s="52"/>
      <c r="AB29" s="67">
        <v>600</v>
      </c>
      <c r="AC29" s="68"/>
      <c r="AD29" s="69"/>
      <c r="AE29" s="56">
        <v>6.5</v>
      </c>
      <c r="AF29" s="57"/>
      <c r="AG29" s="57"/>
      <c r="AH29" s="58"/>
      <c r="AI29" s="70">
        <f t="shared" si="1"/>
        <v>3900</v>
      </c>
      <c r="AJ29" s="71"/>
      <c r="AK29" s="71"/>
      <c r="AL29" s="72"/>
      <c r="AM29" s="3"/>
      <c r="AN29" s="3"/>
    </row>
    <row r="30" spans="1:40" s="1" customFormat="1" ht="15" customHeight="1">
      <c r="A30" s="31" t="s">
        <v>48</v>
      </c>
      <c r="B30" s="31"/>
      <c r="C30" s="31"/>
      <c r="D30" s="31"/>
      <c r="E30" s="31"/>
      <c r="F30" s="31"/>
      <c r="G30" s="47" t="s">
        <v>49</v>
      </c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9"/>
      <c r="Y30" s="50" t="s">
        <v>17</v>
      </c>
      <c r="Z30" s="51"/>
      <c r="AA30" s="52"/>
      <c r="AB30" s="67">
        <v>1</v>
      </c>
      <c r="AC30" s="68"/>
      <c r="AD30" s="69"/>
      <c r="AE30" s="56">
        <v>680</v>
      </c>
      <c r="AF30" s="57"/>
      <c r="AG30" s="57"/>
      <c r="AH30" s="58"/>
      <c r="AI30" s="70">
        <f t="shared" si="1"/>
        <v>680</v>
      </c>
      <c r="AJ30" s="71"/>
      <c r="AK30" s="71"/>
      <c r="AL30" s="72"/>
      <c r="AM30" s="3"/>
      <c r="AN30" s="3"/>
    </row>
    <row r="31" spans="1:40" s="1" customFormat="1" ht="15" customHeight="1">
      <c r="A31" s="31" t="s">
        <v>50</v>
      </c>
      <c r="B31" s="31"/>
      <c r="C31" s="31"/>
      <c r="D31" s="31"/>
      <c r="E31" s="31"/>
      <c r="F31" s="31"/>
      <c r="G31" s="47" t="s">
        <v>51</v>
      </c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9"/>
      <c r="Y31" s="50" t="s">
        <v>17</v>
      </c>
      <c r="Z31" s="51"/>
      <c r="AA31" s="52"/>
      <c r="AB31" s="67">
        <v>1</v>
      </c>
      <c r="AC31" s="68"/>
      <c r="AD31" s="69"/>
      <c r="AE31" s="56">
        <v>244</v>
      </c>
      <c r="AF31" s="57"/>
      <c r="AG31" s="57"/>
      <c r="AH31" s="58"/>
      <c r="AI31" s="70">
        <f t="shared" si="1"/>
        <v>244</v>
      </c>
      <c r="AJ31" s="71"/>
      <c r="AK31" s="71"/>
      <c r="AL31" s="72"/>
      <c r="AM31" s="3"/>
      <c r="AN31" s="3"/>
    </row>
    <row r="32" spans="1:40" s="1" customFormat="1" ht="15" customHeight="1">
      <c r="A32" s="31" t="s">
        <v>52</v>
      </c>
      <c r="B32" s="31"/>
      <c r="C32" s="31"/>
      <c r="D32" s="31"/>
      <c r="E32" s="31"/>
      <c r="F32" s="31"/>
      <c r="G32" s="47" t="s">
        <v>53</v>
      </c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9"/>
      <c r="Y32" s="50" t="s">
        <v>17</v>
      </c>
      <c r="Z32" s="51"/>
      <c r="AA32" s="52"/>
      <c r="AB32" s="67">
        <v>16</v>
      </c>
      <c r="AC32" s="68"/>
      <c r="AD32" s="69"/>
      <c r="AE32" s="56">
        <v>22</v>
      </c>
      <c r="AF32" s="57"/>
      <c r="AG32" s="57"/>
      <c r="AH32" s="58"/>
      <c r="AI32" s="70">
        <f t="shared" si="1"/>
        <v>352</v>
      </c>
      <c r="AJ32" s="71"/>
      <c r="AK32" s="71"/>
      <c r="AL32" s="72"/>
      <c r="AM32" s="3"/>
      <c r="AN32" s="3"/>
    </row>
    <row r="33" spans="1:40" s="1" customFormat="1" ht="15" customHeight="1">
      <c r="A33" s="31" t="s">
        <v>54</v>
      </c>
      <c r="B33" s="31"/>
      <c r="C33" s="31"/>
      <c r="D33" s="31"/>
      <c r="E33" s="31"/>
      <c r="F33" s="31"/>
      <c r="G33" s="47" t="s">
        <v>53</v>
      </c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9"/>
      <c r="Y33" s="50" t="s">
        <v>17</v>
      </c>
      <c r="Z33" s="51"/>
      <c r="AA33" s="52"/>
      <c r="AB33" s="67">
        <v>16</v>
      </c>
      <c r="AC33" s="68"/>
      <c r="AD33" s="69"/>
      <c r="AE33" s="56">
        <v>16</v>
      </c>
      <c r="AF33" s="57"/>
      <c r="AG33" s="57"/>
      <c r="AH33" s="58"/>
      <c r="AI33" s="70">
        <f aca="true" t="shared" si="2" ref="AI33:AI39">SUM(AB33*AE33)</f>
        <v>256</v>
      </c>
      <c r="AJ33" s="71"/>
      <c r="AK33" s="71"/>
      <c r="AL33" s="72"/>
      <c r="AM33" s="3"/>
      <c r="AN33" s="3"/>
    </row>
    <row r="34" spans="1:40" s="1" customFormat="1" ht="15" customHeight="1">
      <c r="A34" s="73"/>
      <c r="B34" s="74"/>
      <c r="C34" s="74"/>
      <c r="D34" s="74"/>
      <c r="E34" s="74"/>
      <c r="F34" s="75"/>
      <c r="G34" s="48" t="s">
        <v>55</v>
      </c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9"/>
      <c r="Y34" s="50" t="s">
        <v>17</v>
      </c>
      <c r="Z34" s="51"/>
      <c r="AA34" s="52"/>
      <c r="AB34" s="53">
        <v>3</v>
      </c>
      <c r="AC34" s="54"/>
      <c r="AD34" s="55"/>
      <c r="AE34" s="56">
        <v>710</v>
      </c>
      <c r="AF34" s="57"/>
      <c r="AG34" s="57"/>
      <c r="AH34" s="58"/>
      <c r="AI34" s="70">
        <f t="shared" si="2"/>
        <v>2130</v>
      </c>
      <c r="AJ34" s="71"/>
      <c r="AK34" s="71"/>
      <c r="AL34" s="72"/>
      <c r="AM34" s="3"/>
      <c r="AN34" s="3"/>
    </row>
    <row r="35" spans="1:40" s="1" customFormat="1" ht="27.75" customHeight="1">
      <c r="A35" s="31" t="s">
        <v>56</v>
      </c>
      <c r="B35" s="31"/>
      <c r="C35" s="31"/>
      <c r="D35" s="31"/>
      <c r="E35" s="31"/>
      <c r="F35" s="31"/>
      <c r="G35" s="48" t="s">
        <v>57</v>
      </c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9"/>
      <c r="Y35" s="50" t="s">
        <v>58</v>
      </c>
      <c r="Z35" s="51"/>
      <c r="AA35" s="52"/>
      <c r="AB35" s="53">
        <v>5</v>
      </c>
      <c r="AC35" s="54"/>
      <c r="AD35" s="55"/>
      <c r="AE35" s="56">
        <v>2914</v>
      </c>
      <c r="AF35" s="57"/>
      <c r="AG35" s="57"/>
      <c r="AH35" s="58"/>
      <c r="AI35" s="70">
        <f t="shared" si="2"/>
        <v>14570</v>
      </c>
      <c r="AJ35" s="71"/>
      <c r="AK35" s="71"/>
      <c r="AL35" s="72"/>
      <c r="AM35" s="3"/>
      <c r="AN35" s="3"/>
    </row>
    <row r="36" spans="1:40" s="1" customFormat="1" ht="27.75" customHeight="1">
      <c r="A36" s="47" t="s">
        <v>59</v>
      </c>
      <c r="B36" s="48"/>
      <c r="C36" s="48"/>
      <c r="D36" s="48"/>
      <c r="E36" s="48"/>
      <c r="F36" s="49"/>
      <c r="G36" s="48" t="s">
        <v>60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9"/>
      <c r="Y36" s="50" t="s">
        <v>58</v>
      </c>
      <c r="Z36" s="51"/>
      <c r="AA36" s="52"/>
      <c r="AB36" s="53">
        <v>2</v>
      </c>
      <c r="AC36" s="54"/>
      <c r="AD36" s="55"/>
      <c r="AE36" s="56">
        <v>7355</v>
      </c>
      <c r="AF36" s="57"/>
      <c r="AG36" s="57"/>
      <c r="AH36" s="58"/>
      <c r="AI36" s="70">
        <f t="shared" si="2"/>
        <v>14710</v>
      </c>
      <c r="AJ36" s="71"/>
      <c r="AK36" s="71"/>
      <c r="AL36" s="72"/>
      <c r="AM36" s="3"/>
      <c r="AN36" s="3"/>
    </row>
    <row r="37" spans="1:40" s="1" customFormat="1" ht="15" customHeight="1">
      <c r="A37" s="31"/>
      <c r="B37" s="31"/>
      <c r="C37" s="31"/>
      <c r="D37" s="31"/>
      <c r="E37" s="31"/>
      <c r="F37" s="31"/>
      <c r="G37" s="48" t="s">
        <v>61</v>
      </c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9"/>
      <c r="Y37" s="50" t="s">
        <v>17</v>
      </c>
      <c r="Z37" s="51"/>
      <c r="AA37" s="52"/>
      <c r="AB37" s="53">
        <v>12</v>
      </c>
      <c r="AC37" s="54"/>
      <c r="AD37" s="55"/>
      <c r="AE37" s="56">
        <v>28</v>
      </c>
      <c r="AF37" s="57"/>
      <c r="AG37" s="57"/>
      <c r="AH37" s="58"/>
      <c r="AI37" s="70">
        <f t="shared" si="2"/>
        <v>336</v>
      </c>
      <c r="AJ37" s="71"/>
      <c r="AK37" s="71"/>
      <c r="AL37" s="72"/>
      <c r="AM37" s="3"/>
      <c r="AN37" s="3"/>
    </row>
    <row r="38" spans="1:40" s="1" customFormat="1" ht="15" customHeight="1">
      <c r="A38" s="76" t="s">
        <v>62</v>
      </c>
      <c r="B38" s="76"/>
      <c r="C38" s="76"/>
      <c r="D38" s="76"/>
      <c r="E38" s="76"/>
      <c r="F38" s="76"/>
      <c r="G38" s="49" t="s">
        <v>63</v>
      </c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77" t="s">
        <v>42</v>
      </c>
      <c r="Z38" s="77"/>
      <c r="AA38" s="77"/>
      <c r="AB38" s="78">
        <v>300</v>
      </c>
      <c r="AC38" s="78"/>
      <c r="AD38" s="78"/>
      <c r="AE38" s="79">
        <v>8.5</v>
      </c>
      <c r="AF38" s="79"/>
      <c r="AG38" s="79"/>
      <c r="AH38" s="79"/>
      <c r="AI38" s="70">
        <f t="shared" si="2"/>
        <v>2550</v>
      </c>
      <c r="AJ38" s="71"/>
      <c r="AK38" s="71"/>
      <c r="AL38" s="72"/>
      <c r="AM38" s="3"/>
      <c r="AN38" s="3"/>
    </row>
    <row r="39" spans="1:40" s="1" customFormat="1" ht="15" customHeight="1">
      <c r="A39" s="76"/>
      <c r="B39" s="76"/>
      <c r="C39" s="76"/>
      <c r="D39" s="76"/>
      <c r="E39" s="76"/>
      <c r="F39" s="76"/>
      <c r="G39" s="49" t="s">
        <v>64</v>
      </c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77" t="s">
        <v>65</v>
      </c>
      <c r="Z39" s="77"/>
      <c r="AA39" s="77"/>
      <c r="AB39" s="78">
        <v>1</v>
      </c>
      <c r="AC39" s="78"/>
      <c r="AD39" s="78"/>
      <c r="AE39" s="79">
        <v>1240</v>
      </c>
      <c r="AF39" s="79"/>
      <c r="AG39" s="79"/>
      <c r="AH39" s="79"/>
      <c r="AI39" s="70">
        <f t="shared" si="2"/>
        <v>1240</v>
      </c>
      <c r="AJ39" s="71"/>
      <c r="AK39" s="71"/>
      <c r="AL39" s="72"/>
      <c r="AM39" s="3"/>
      <c r="AN39" s="3"/>
    </row>
    <row r="40" spans="1:40" s="1" customFormat="1" ht="15" customHeight="1">
      <c r="A40" s="80"/>
      <c r="B40" s="80"/>
      <c r="C40" s="80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1"/>
      <c r="AE40" s="61" t="s">
        <v>33</v>
      </c>
      <c r="AF40" s="61"/>
      <c r="AG40" s="61"/>
      <c r="AH40" s="61"/>
      <c r="AI40" s="12">
        <f>SUM(AI23:AI39)</f>
        <v>45583</v>
      </c>
      <c r="AJ40" s="12"/>
      <c r="AK40" s="12"/>
      <c r="AL40" s="12"/>
      <c r="AM40" s="3"/>
      <c r="AN40" s="3"/>
    </row>
    <row r="41" spans="1:40" ht="7.5" customHeight="1">
      <c r="A41" s="82"/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2"/>
      <c r="AN41" s="2"/>
    </row>
    <row r="42" spans="1:40" s="1" customFormat="1" ht="15.75" customHeight="1">
      <c r="A42" s="83" t="s">
        <v>66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84"/>
      <c r="V42" s="84"/>
      <c r="W42" s="84"/>
      <c r="X42" s="84"/>
      <c r="Y42" s="84"/>
      <c r="Z42" s="84"/>
      <c r="AA42" s="84"/>
      <c r="AB42" s="84"/>
      <c r="AC42" s="84"/>
      <c r="AD42" s="85"/>
      <c r="AE42" s="84" t="s">
        <v>13</v>
      </c>
      <c r="AF42" s="86"/>
      <c r="AG42" s="86"/>
      <c r="AH42" s="87"/>
      <c r="AI42" s="83" t="s">
        <v>14</v>
      </c>
      <c r="AJ42" s="84"/>
      <c r="AK42" s="84"/>
      <c r="AL42" s="85"/>
      <c r="AM42" s="3"/>
      <c r="AN42" s="3"/>
    </row>
    <row r="43" spans="1:40" s="1" customFormat="1" ht="15.75" customHeight="1">
      <c r="A43" s="47" t="s">
        <v>67</v>
      </c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9"/>
      <c r="AE43" s="42">
        <v>36780</v>
      </c>
      <c r="AF43" s="89"/>
      <c r="AG43" s="89"/>
      <c r="AH43" s="90"/>
      <c r="AI43" s="44">
        <f>SUM(AE43)</f>
        <v>36780</v>
      </c>
      <c r="AJ43" s="45"/>
      <c r="AK43" s="45"/>
      <c r="AL43" s="46"/>
      <c r="AM43" s="3"/>
      <c r="AN43" s="3"/>
    </row>
    <row r="44" spans="1:40" s="1" customFormat="1" ht="15" customHeight="1">
      <c r="A44" s="91" t="s">
        <v>72</v>
      </c>
      <c r="B44" s="91"/>
      <c r="C44" s="91"/>
      <c r="D44" s="91"/>
      <c r="E44" s="91"/>
      <c r="F44" s="91"/>
      <c r="G44" s="91"/>
      <c r="H44" s="91"/>
      <c r="I44" s="91"/>
      <c r="J44" s="91"/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2"/>
      <c r="AE44" s="93">
        <v>35000</v>
      </c>
      <c r="AF44" s="94"/>
      <c r="AG44" s="94"/>
      <c r="AH44" s="95"/>
      <c r="AI44" s="93">
        <v>35000</v>
      </c>
      <c r="AJ44" s="94"/>
      <c r="AK44" s="94"/>
      <c r="AL44" s="95"/>
      <c r="AM44" s="3"/>
      <c r="AN44" s="3"/>
    </row>
    <row r="45" spans="1:40" ht="9.75" customHeight="1">
      <c r="A45" s="48" t="s">
        <v>71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9"/>
      <c r="AE45" s="56">
        <v>10000</v>
      </c>
      <c r="AF45" s="57"/>
      <c r="AG45" s="57"/>
      <c r="AH45" s="58"/>
      <c r="AI45" s="70">
        <v>10000</v>
      </c>
      <c r="AJ45" s="71"/>
      <c r="AK45" s="71"/>
      <c r="AL45" s="72"/>
      <c r="AM45" s="2"/>
      <c r="AN45" s="2"/>
    </row>
    <row r="46" spans="1:40" ht="15" customHeight="1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1"/>
      <c r="AE46" s="61" t="s">
        <v>33</v>
      </c>
      <c r="AF46" s="61"/>
      <c r="AG46" s="61"/>
      <c r="AH46" s="61"/>
      <c r="AI46" s="12">
        <f>SUM(AI43:AL45)</f>
        <v>81780</v>
      </c>
      <c r="AJ46" s="12"/>
      <c r="AK46" s="12"/>
      <c r="AL46" s="12"/>
      <c r="AM46" s="2"/>
      <c r="AN46" s="2"/>
    </row>
    <row r="47" spans="1:40" ht="1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2"/>
      <c r="AN47" s="2"/>
    </row>
    <row r="48" spans="2:40" ht="15" customHeight="1">
      <c r="B48" s="88"/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13"/>
      <c r="Z48" s="13"/>
      <c r="AA48" s="13"/>
      <c r="AB48" s="14"/>
      <c r="AC48" s="9" t="s">
        <v>68</v>
      </c>
      <c r="AD48" s="10"/>
      <c r="AE48" s="10"/>
      <c r="AF48" s="10"/>
      <c r="AG48" s="10"/>
      <c r="AH48" s="11"/>
      <c r="AI48" s="12">
        <f>SUM(AI20+AI40+AI46)</f>
        <v>212963</v>
      </c>
      <c r="AJ48" s="12"/>
      <c r="AK48" s="12"/>
      <c r="AL48" s="12"/>
      <c r="AM48" s="2"/>
      <c r="AN48" s="2"/>
    </row>
    <row r="49" spans="1:40" s="1" customFormat="1" ht="15" customHeight="1">
      <c r="A49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13"/>
      <c r="Z49" s="13"/>
      <c r="AA49" s="13"/>
      <c r="AB49" s="14"/>
      <c r="AC49" s="9" t="s">
        <v>69</v>
      </c>
      <c r="AD49" s="10"/>
      <c r="AE49" s="10"/>
      <c r="AF49" s="10"/>
      <c r="AG49" s="10"/>
      <c r="AH49" s="11"/>
      <c r="AI49" s="12">
        <f>AI48*0.2</f>
        <v>42592.600000000006</v>
      </c>
      <c r="AJ49" s="12"/>
      <c r="AK49" s="12"/>
      <c r="AL49" s="12"/>
      <c r="AM49" s="3"/>
      <c r="AN49" s="3"/>
    </row>
    <row r="50" spans="1:40" s="1" customFormat="1" ht="15" customHeight="1">
      <c r="A50"/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13"/>
      <c r="Z50" s="13"/>
      <c r="AA50" s="13"/>
      <c r="AB50" s="14"/>
      <c r="AC50" s="9" t="s">
        <v>70</v>
      </c>
      <c r="AD50" s="10"/>
      <c r="AE50" s="10"/>
      <c r="AF50" s="10"/>
      <c r="AG50" s="10"/>
      <c r="AH50" s="11"/>
      <c r="AI50" s="12">
        <f>SUM(AI48:AL49)</f>
        <v>255555.6</v>
      </c>
      <c r="AJ50" s="12"/>
      <c r="AK50" s="12"/>
      <c r="AL50" s="12"/>
      <c r="AM50" s="3"/>
      <c r="AN50" s="3"/>
    </row>
    <row r="51" spans="1:40" s="1" customFormat="1" ht="15" customHeight="1">
      <c r="A51" s="4"/>
      <c r="B51" s="5"/>
      <c r="C51" s="5"/>
      <c r="D51" s="5"/>
      <c r="E51" s="5"/>
      <c r="F51" s="5"/>
      <c r="G51" s="5"/>
      <c r="H51" s="5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3"/>
      <c r="AN51" s="3"/>
    </row>
    <row r="52" spans="1:40" s="1" customFormat="1" ht="15" customHeight="1">
      <c r="A52" s="4"/>
      <c r="B52" s="5"/>
      <c r="C52" s="5"/>
      <c r="D52" s="5"/>
      <c r="E52" s="5"/>
      <c r="F52" s="5"/>
      <c r="G52" s="5"/>
      <c r="H52" s="5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3"/>
      <c r="AN52" s="3"/>
    </row>
    <row r="53" spans="1:40" s="1" customFormat="1" ht="15" customHeight="1">
      <c r="A53" s="4"/>
      <c r="B53" s="5"/>
      <c r="C53" s="5"/>
      <c r="D53" s="5"/>
      <c r="E53" s="5"/>
      <c r="F53" s="5"/>
      <c r="G53" s="5"/>
      <c r="H53" s="5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3"/>
      <c r="AN53" s="3"/>
    </row>
    <row r="54" spans="1:40" s="1" customFormat="1" ht="15" customHeight="1">
      <c r="A54" s="4"/>
      <c r="B54" s="5"/>
      <c r="C54" s="5"/>
      <c r="D54" s="5"/>
      <c r="E54" s="5"/>
      <c r="F54" s="5"/>
      <c r="G54" s="5"/>
      <c r="H54" s="5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3"/>
      <c r="AN54" s="3"/>
    </row>
    <row r="55" spans="1:40" s="1" customFormat="1" ht="15" customHeight="1">
      <c r="A55" s="4"/>
      <c r="B55" s="5"/>
      <c r="C55" s="5"/>
      <c r="D55" s="5"/>
      <c r="E55" s="5"/>
      <c r="F55" s="5"/>
      <c r="G55" s="5"/>
      <c r="H55" s="5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3"/>
      <c r="AN55" s="3"/>
    </row>
    <row r="56" spans="1:40" s="1" customFormat="1" ht="15" customHeight="1">
      <c r="A56" s="4"/>
      <c r="B56" s="5"/>
      <c r="C56" s="5"/>
      <c r="D56" s="5"/>
      <c r="E56" s="5"/>
      <c r="F56" s="5"/>
      <c r="G56" s="5"/>
      <c r="H56" s="5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3"/>
      <c r="AN56" s="3"/>
    </row>
    <row r="57" spans="1:40" s="1" customFormat="1" ht="15" customHeight="1">
      <c r="A57" s="4"/>
      <c r="B57" s="5"/>
      <c r="C57" s="5"/>
      <c r="D57" s="5"/>
      <c r="E57" s="5"/>
      <c r="F57" s="5"/>
      <c r="G57" s="5"/>
      <c r="H57" s="5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3"/>
      <c r="AN57" s="3"/>
    </row>
    <row r="58" spans="1:40" s="1" customFormat="1" ht="15" customHeight="1">
      <c r="A58" s="4"/>
      <c r="B58" s="5"/>
      <c r="C58" s="5"/>
      <c r="D58" s="5"/>
      <c r="E58" s="5"/>
      <c r="F58" s="5"/>
      <c r="G58" s="5"/>
      <c r="H58" s="5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3"/>
      <c r="AN58" s="3"/>
    </row>
    <row r="59" spans="1:40" s="1" customFormat="1" ht="15" customHeight="1">
      <c r="A59" s="4"/>
      <c r="B59" s="5"/>
      <c r="C59" s="5"/>
      <c r="D59" s="5"/>
      <c r="E59" s="5"/>
      <c r="F59" s="5"/>
      <c r="G59" s="5"/>
      <c r="H59" s="5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3"/>
      <c r="AN59" s="3"/>
    </row>
    <row r="60" spans="1:40" s="1" customFormat="1" ht="15" customHeight="1">
      <c r="A60" s="4"/>
      <c r="B60" s="5"/>
      <c r="C60" s="5"/>
      <c r="D60" s="5"/>
      <c r="E60" s="5"/>
      <c r="F60" s="5"/>
      <c r="G60" s="5"/>
      <c r="H60" s="5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3"/>
      <c r="AN60" s="3"/>
    </row>
    <row r="61" spans="1:40" s="1" customFormat="1" ht="15" customHeight="1">
      <c r="A61" s="4"/>
      <c r="B61" s="5"/>
      <c r="C61" s="5"/>
      <c r="D61" s="5"/>
      <c r="E61" s="5"/>
      <c r="F61" s="5"/>
      <c r="G61" s="5"/>
      <c r="H61" s="5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3"/>
      <c r="AN61" s="3"/>
    </row>
    <row r="62" spans="1:40" s="1" customFormat="1" ht="15" customHeight="1">
      <c r="A62" s="4"/>
      <c r="B62" s="5"/>
      <c r="C62" s="5"/>
      <c r="D62" s="5"/>
      <c r="E62" s="5"/>
      <c r="F62" s="5"/>
      <c r="G62" s="5"/>
      <c r="H62" s="5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3"/>
      <c r="AN62" s="3"/>
    </row>
    <row r="63" spans="1:40" s="1" customFormat="1" ht="15" customHeight="1">
      <c r="A63" s="4"/>
      <c r="B63" s="5"/>
      <c r="C63" s="5"/>
      <c r="D63" s="5"/>
      <c r="E63" s="5"/>
      <c r="F63" s="5"/>
      <c r="G63" s="5"/>
      <c r="H63" s="5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3"/>
      <c r="AN63" s="3"/>
    </row>
    <row r="64" spans="1:40" s="1" customFormat="1" ht="15" customHeight="1">
      <c r="A64" s="4"/>
      <c r="B64" s="5"/>
      <c r="C64" s="5"/>
      <c r="D64" s="5"/>
      <c r="E64" s="5"/>
      <c r="F64" s="5"/>
      <c r="G64" s="5"/>
      <c r="H64" s="5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3"/>
      <c r="AN64" s="3"/>
    </row>
    <row r="65" spans="1:40" s="1" customFormat="1" ht="15" customHeight="1">
      <c r="A65" s="4"/>
      <c r="B65" s="5"/>
      <c r="C65" s="5"/>
      <c r="D65" s="5"/>
      <c r="E65" s="5"/>
      <c r="F65" s="5"/>
      <c r="G65" s="5"/>
      <c r="H65" s="5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3"/>
      <c r="AN65" s="3"/>
    </row>
    <row r="66" spans="1:40" s="1" customFormat="1" ht="15" customHeight="1">
      <c r="A66" s="4"/>
      <c r="B66" s="5"/>
      <c r="C66" s="5"/>
      <c r="D66" s="5"/>
      <c r="E66" s="5"/>
      <c r="F66" s="5"/>
      <c r="G66" s="5"/>
      <c r="H66" s="5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3"/>
      <c r="AN66" s="3"/>
    </row>
    <row r="67" spans="1:40" s="1" customFormat="1" ht="15" customHeight="1">
      <c r="A67" s="4"/>
      <c r="B67" s="5"/>
      <c r="C67" s="5"/>
      <c r="D67" s="5"/>
      <c r="E67" s="5"/>
      <c r="F67" s="5"/>
      <c r="G67" s="5"/>
      <c r="H67" s="5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3"/>
      <c r="AN67" s="3"/>
    </row>
    <row r="68" spans="1:40" s="1" customFormat="1" ht="15" customHeight="1">
      <c r="A68" s="4"/>
      <c r="B68" s="5"/>
      <c r="C68" s="5"/>
      <c r="D68" s="5"/>
      <c r="E68" s="5"/>
      <c r="F68" s="5"/>
      <c r="G68" s="5"/>
      <c r="H68" s="5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3"/>
      <c r="AN68" s="3"/>
    </row>
    <row r="69" spans="1:40" s="1" customFormat="1" ht="15" customHeight="1">
      <c r="A69" s="4"/>
      <c r="B69" s="5"/>
      <c r="C69" s="5"/>
      <c r="D69" s="5"/>
      <c r="E69" s="5"/>
      <c r="F69" s="5"/>
      <c r="G69" s="5"/>
      <c r="H69" s="5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3"/>
      <c r="AN69" s="3"/>
    </row>
    <row r="70" spans="1:40" s="1" customFormat="1" ht="15" customHeight="1">
      <c r="A70" s="4"/>
      <c r="B70" s="5"/>
      <c r="C70" s="5"/>
      <c r="D70" s="5"/>
      <c r="E70" s="5"/>
      <c r="F70" s="5"/>
      <c r="G70" s="5"/>
      <c r="H70" s="5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3"/>
      <c r="AN70" s="3"/>
    </row>
    <row r="71" spans="1:38" ht="13.5" customHeight="1">
      <c r="A71" s="4"/>
      <c r="B71" s="5"/>
      <c r="C71" s="5"/>
      <c r="D71" s="5"/>
      <c r="E71" s="5"/>
      <c r="F71" s="5"/>
      <c r="G71" s="5"/>
      <c r="H71" s="5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</row>
    <row r="72" spans="1:38" ht="13.5" customHeight="1">
      <c r="A72" s="4"/>
      <c r="B72" s="5"/>
      <c r="C72" s="5"/>
      <c r="D72" s="5"/>
      <c r="E72" s="5"/>
      <c r="F72" s="5"/>
      <c r="G72" s="5"/>
      <c r="H72" s="5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</row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</sheetData>
  <sheetProtection/>
  <mergeCells count="218">
    <mergeCell ref="B50:X50"/>
    <mergeCell ref="A46:AD46"/>
    <mergeCell ref="A45:AD45"/>
    <mergeCell ref="AE45:AH45"/>
    <mergeCell ref="AI45:AL45"/>
    <mergeCell ref="A47:AL47"/>
    <mergeCell ref="B48:X48"/>
    <mergeCell ref="Y48:AB48"/>
    <mergeCell ref="AC48:AH48"/>
    <mergeCell ref="AI48:AL48"/>
    <mergeCell ref="B49:X49"/>
    <mergeCell ref="Y49:AB49"/>
    <mergeCell ref="A43:AD43"/>
    <mergeCell ref="AE43:AH43"/>
    <mergeCell ref="AI43:AL43"/>
    <mergeCell ref="AE46:AH46"/>
    <mergeCell ref="AI46:AL46"/>
    <mergeCell ref="A44:AD44"/>
    <mergeCell ref="AE44:AH44"/>
    <mergeCell ref="AI44:AL44"/>
    <mergeCell ref="A40:AD40"/>
    <mergeCell ref="AE40:AH40"/>
    <mergeCell ref="AI40:AL40"/>
    <mergeCell ref="A41:AL41"/>
    <mergeCell ref="A42:AD42"/>
    <mergeCell ref="AE42:AH42"/>
    <mergeCell ref="AI42:AL42"/>
    <mergeCell ref="A39:F39"/>
    <mergeCell ref="G39:X39"/>
    <mergeCell ref="Y39:AA39"/>
    <mergeCell ref="AB39:AD39"/>
    <mergeCell ref="AE39:AH39"/>
    <mergeCell ref="AI39:AL39"/>
    <mergeCell ref="A38:F38"/>
    <mergeCell ref="G38:X38"/>
    <mergeCell ref="Y38:AA38"/>
    <mergeCell ref="AB38:AD38"/>
    <mergeCell ref="AE38:AH38"/>
    <mergeCell ref="AI38:AL38"/>
    <mergeCell ref="A37:F37"/>
    <mergeCell ref="G37:X37"/>
    <mergeCell ref="Y37:AA37"/>
    <mergeCell ref="AB37:AD37"/>
    <mergeCell ref="AE37:AH37"/>
    <mergeCell ref="AI37:AL37"/>
    <mergeCell ref="A36:F36"/>
    <mergeCell ref="G36:X36"/>
    <mergeCell ref="Y36:AA36"/>
    <mergeCell ref="AB36:AD36"/>
    <mergeCell ref="AE36:AH36"/>
    <mergeCell ref="AI36:AL36"/>
    <mergeCell ref="A35:F35"/>
    <mergeCell ref="G35:X35"/>
    <mergeCell ref="Y35:AA35"/>
    <mergeCell ref="AB35:AD35"/>
    <mergeCell ref="AE35:AH35"/>
    <mergeCell ref="AI35:AL35"/>
    <mergeCell ref="A34:F34"/>
    <mergeCell ref="G34:X34"/>
    <mergeCell ref="Y34:AA34"/>
    <mergeCell ref="AB34:AD34"/>
    <mergeCell ref="AE34:AH34"/>
    <mergeCell ref="AI34:AL34"/>
    <mergeCell ref="A33:F33"/>
    <mergeCell ref="G33:X33"/>
    <mergeCell ref="Y33:AA33"/>
    <mergeCell ref="AB33:AD33"/>
    <mergeCell ref="AE33:AH33"/>
    <mergeCell ref="AI33:AL33"/>
    <mergeCell ref="A32:F32"/>
    <mergeCell ref="G32:X32"/>
    <mergeCell ref="Y32:AA32"/>
    <mergeCell ref="AB32:AD32"/>
    <mergeCell ref="AE32:AH32"/>
    <mergeCell ref="AI32:AL32"/>
    <mergeCell ref="A31:F31"/>
    <mergeCell ref="G31:X31"/>
    <mergeCell ref="Y31:AA31"/>
    <mergeCell ref="AB31:AD31"/>
    <mergeCell ref="AE31:AH31"/>
    <mergeCell ref="AI31:AL31"/>
    <mergeCell ref="A30:F30"/>
    <mergeCell ref="G30:X30"/>
    <mergeCell ref="Y30:AA30"/>
    <mergeCell ref="AB30:AD30"/>
    <mergeCell ref="AE30:AH30"/>
    <mergeCell ref="AI30:AL30"/>
    <mergeCell ref="A29:F29"/>
    <mergeCell ref="G29:X29"/>
    <mergeCell ref="Y29:AA29"/>
    <mergeCell ref="AB29:AD29"/>
    <mergeCell ref="AE29:AH29"/>
    <mergeCell ref="AI29:AL29"/>
    <mergeCell ref="A28:F28"/>
    <mergeCell ref="G28:X28"/>
    <mergeCell ref="Y28:AA28"/>
    <mergeCell ref="AB28:AD28"/>
    <mergeCell ref="AE28:AH28"/>
    <mergeCell ref="AI28:AL28"/>
    <mergeCell ref="A27:F27"/>
    <mergeCell ref="G27:X27"/>
    <mergeCell ref="Y27:AA27"/>
    <mergeCell ref="AB27:AD27"/>
    <mergeCell ref="AE27:AH27"/>
    <mergeCell ref="AI27:AL27"/>
    <mergeCell ref="A26:F26"/>
    <mergeCell ref="G26:X26"/>
    <mergeCell ref="Y26:AA26"/>
    <mergeCell ref="AB26:AD26"/>
    <mergeCell ref="AE26:AH26"/>
    <mergeCell ref="AI26:AL26"/>
    <mergeCell ref="A25:F25"/>
    <mergeCell ref="G25:X25"/>
    <mergeCell ref="Y25:AA25"/>
    <mergeCell ref="AB25:AD25"/>
    <mergeCell ref="AE25:AH25"/>
    <mergeCell ref="AI25:AL25"/>
    <mergeCell ref="A24:F24"/>
    <mergeCell ref="G24:X24"/>
    <mergeCell ref="Y24:AA24"/>
    <mergeCell ref="AB24:AD24"/>
    <mergeCell ref="AE24:AH24"/>
    <mergeCell ref="AI24:AL24"/>
    <mergeCell ref="A23:F23"/>
    <mergeCell ref="G23:X23"/>
    <mergeCell ref="Y23:AA23"/>
    <mergeCell ref="AB23:AD23"/>
    <mergeCell ref="AE23:AH23"/>
    <mergeCell ref="AI23:AL23"/>
    <mergeCell ref="A20:AD20"/>
    <mergeCell ref="AE20:AH20"/>
    <mergeCell ref="AI20:AL20"/>
    <mergeCell ref="A21:AL21"/>
    <mergeCell ref="A22:F22"/>
    <mergeCell ref="G22:X22"/>
    <mergeCell ref="Y22:AA22"/>
    <mergeCell ref="AB22:AD22"/>
    <mergeCell ref="AE22:AH22"/>
    <mergeCell ref="AI22:AL22"/>
    <mergeCell ref="A19:F19"/>
    <mergeCell ref="G19:X19"/>
    <mergeCell ref="Y19:AA19"/>
    <mergeCell ref="AB19:AD19"/>
    <mergeCell ref="AE19:AH19"/>
    <mergeCell ref="AI19:AL19"/>
    <mergeCell ref="A18:F18"/>
    <mergeCell ref="G18:X18"/>
    <mergeCell ref="Y18:AA18"/>
    <mergeCell ref="AB18:AD18"/>
    <mergeCell ref="AE18:AH18"/>
    <mergeCell ref="AI18:AL18"/>
    <mergeCell ref="A17:F17"/>
    <mergeCell ref="G17:X17"/>
    <mergeCell ref="Y17:AA17"/>
    <mergeCell ref="AB17:AD17"/>
    <mergeCell ref="AE17:AH17"/>
    <mergeCell ref="AI17:AL17"/>
    <mergeCell ref="A16:F16"/>
    <mergeCell ref="G16:X16"/>
    <mergeCell ref="Y16:AA16"/>
    <mergeCell ref="AB16:AD16"/>
    <mergeCell ref="AE16:AH16"/>
    <mergeCell ref="AI16:AL16"/>
    <mergeCell ref="A15:F15"/>
    <mergeCell ref="G15:X15"/>
    <mergeCell ref="Y15:AA15"/>
    <mergeCell ref="AB15:AD15"/>
    <mergeCell ref="AE15:AH15"/>
    <mergeCell ref="AI15:AL15"/>
    <mergeCell ref="A14:F14"/>
    <mergeCell ref="G14:X14"/>
    <mergeCell ref="Y14:AA14"/>
    <mergeCell ref="AB14:AD14"/>
    <mergeCell ref="AE14:AH14"/>
    <mergeCell ref="AI14:AL14"/>
    <mergeCell ref="A13:F13"/>
    <mergeCell ref="G13:X13"/>
    <mergeCell ref="Y13:AA13"/>
    <mergeCell ref="AB13:AD13"/>
    <mergeCell ref="AE13:AH13"/>
    <mergeCell ref="AI13:AL13"/>
    <mergeCell ref="A12:F12"/>
    <mergeCell ref="G12:X12"/>
    <mergeCell ref="Y12:AA12"/>
    <mergeCell ref="AB12:AD12"/>
    <mergeCell ref="AE12:AH12"/>
    <mergeCell ref="AI12:AL12"/>
    <mergeCell ref="A11:F11"/>
    <mergeCell ref="G11:X11"/>
    <mergeCell ref="Y11:AA11"/>
    <mergeCell ref="AB11:AD11"/>
    <mergeCell ref="AE11:AH11"/>
    <mergeCell ref="AI11:AL11"/>
    <mergeCell ref="A8:AL8"/>
    <mergeCell ref="A9:AL9"/>
    <mergeCell ref="A10:F10"/>
    <mergeCell ref="G10:X10"/>
    <mergeCell ref="Y10:AA10"/>
    <mergeCell ref="AB10:AD10"/>
    <mergeCell ref="AE10:AH10"/>
    <mergeCell ref="AI10:AL10"/>
    <mergeCell ref="A4:F4"/>
    <mergeCell ref="G4:AL4"/>
    <mergeCell ref="A5:F5"/>
    <mergeCell ref="G5:AL5"/>
    <mergeCell ref="A6:AL6"/>
    <mergeCell ref="A7:F7"/>
    <mergeCell ref="G7:AL7"/>
    <mergeCell ref="AC49:AH49"/>
    <mergeCell ref="AI49:AL49"/>
    <mergeCell ref="Y50:AB50"/>
    <mergeCell ref="AC50:AH50"/>
    <mergeCell ref="AI50:AL50"/>
    <mergeCell ref="A2:F2"/>
    <mergeCell ref="G2:N2"/>
    <mergeCell ref="P2:R2"/>
    <mergeCell ref="T2:X2"/>
    <mergeCell ref="A3:AL3"/>
  </mergeCells>
  <printOptions/>
  <pageMargins left="0.38" right="0.08" top="0.22999999999999998" bottom="0.21" header="0.11999999999999998" footer="0.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Рубан Дмитро Олександрович</dc:creator>
  <cp:keywords/>
  <dc:description/>
  <cp:lastModifiedBy>Дана</cp:lastModifiedBy>
  <cp:lastPrinted>2019-03-09T16:15:36Z</cp:lastPrinted>
  <dcterms:created xsi:type="dcterms:W3CDTF">2006-09-28T05:33:49Z</dcterms:created>
  <dcterms:modified xsi:type="dcterms:W3CDTF">2020-06-04T07:09:48Z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1049-11.2.0.9169</vt:lpwstr>
  </property>
</Properties>
</file>