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C45" i="1" s="1"/>
  <c r="F35" i="1"/>
  <c r="F34" i="1"/>
  <c r="F26" i="1"/>
  <c r="F27" i="1" s="1"/>
  <c r="C44" i="1" s="1"/>
  <c r="F25" i="1"/>
  <c r="F24" i="1"/>
  <c r="F18" i="1"/>
  <c r="F17" i="1"/>
  <c r="F16" i="1"/>
  <c r="F15" i="1"/>
  <c r="F19" i="1" s="1"/>
  <c r="C43" i="1" s="1"/>
  <c r="F8" i="1"/>
  <c r="F7" i="1"/>
  <c r="F6" i="1"/>
  <c r="F5" i="1"/>
  <c r="F9" i="1" s="1"/>
  <c r="C42" i="1" s="1"/>
  <c r="C47" i="1" s="1"/>
  <c r="C48" i="1" l="1"/>
  <c r="C49" i="1" s="1"/>
</calcChain>
</file>

<file path=xl/sharedStrings.xml><?xml version="1.0" encoding="utf-8"?>
<sst xmlns="http://schemas.openxmlformats.org/spreadsheetml/2006/main" count="66" uniqueCount="35">
  <si>
    <t>ОСНОВАНИЕ</t>
  </si>
  <si>
    <t>№</t>
  </si>
  <si>
    <t>Наименование</t>
  </si>
  <si>
    <t>Ед. изм.</t>
  </si>
  <si>
    <t>кол-во</t>
  </si>
  <si>
    <t>за ед.</t>
  </si>
  <si>
    <t>общая стоим.</t>
  </si>
  <si>
    <t>Демонтаж асфальтного покрытия</t>
  </si>
  <si>
    <t>м2</t>
  </si>
  <si>
    <t xml:space="preserve">Разработка и выемка грунта </t>
  </si>
  <si>
    <t>Гравийно песщаная основа</t>
  </si>
  <si>
    <t>Обустройство бетонного основания</t>
  </si>
  <si>
    <t>ИТОГО:</t>
  </si>
  <si>
    <t>ОГРАЖДЕНИЕ</t>
  </si>
  <si>
    <t>Наименовани</t>
  </si>
  <si>
    <t>Демонтаж металического ограждения</t>
  </si>
  <si>
    <t>Забор секционный с панелей ПРОМ h4</t>
  </si>
  <si>
    <t>м.п.</t>
  </si>
  <si>
    <t>Монтаж забора</t>
  </si>
  <si>
    <t xml:space="preserve">Калитка </t>
  </si>
  <si>
    <t>шт.</t>
  </si>
  <si>
    <t xml:space="preserve">Всего </t>
  </si>
  <si>
    <t>ПОКРЫТИЯ</t>
  </si>
  <si>
    <t>Обустройство базового слоя покрытия</t>
  </si>
  <si>
    <t>Обустройство финишнего  слоя покрытия</t>
  </si>
  <si>
    <t>Нанесение покрытия</t>
  </si>
  <si>
    <t>СПОРТИВНОЕ ОБОРУДЫВАНИЕ</t>
  </si>
  <si>
    <t>Комплект баскебольной стойки</t>
  </si>
  <si>
    <t>шт</t>
  </si>
  <si>
    <t>Монтаж комплекта баскетбольной стойки</t>
  </si>
  <si>
    <t>Всего за объект</t>
  </si>
  <si>
    <t>ПОКРЫТИЕ</t>
  </si>
  <si>
    <t>ТРАНСПОРТНЫЕ РАСХОДЫ</t>
  </si>
  <si>
    <t>ИТОГО</t>
  </si>
  <si>
    <t>ИТОГО+20%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</si>
</sst>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i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horizontal="center" vertical="center"/>
    </xf>
    <xf numFmtId="0" fontId="1" fillId="0" borderId="0" xfId="0" applyFont="1"/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10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/>
    </xf>
    <xf numFmtId="9" fontId="7" fillId="0" borderId="4" xfId="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topLeftCell="A40" workbookViewId="0">
      <selection activeCell="D52" sqref="D52"/>
    </sheetView>
  </sheetViews>
  <sheetFormatPr defaultRowHeight="15" x14ac:dyDescent="0.25"/>
  <cols>
    <col min="2" max="2" width="17.85546875" customWidth="1"/>
    <col min="3" max="4" width="13.5703125" customWidth="1"/>
    <col min="5" max="5" width="11.42578125" customWidth="1"/>
    <col min="6" max="6" width="14.140625" customWidth="1"/>
  </cols>
  <sheetData>
    <row r="1" spans="1:6" x14ac:dyDescent="0.25">
      <c r="A1" s="1"/>
      <c r="D1" s="1"/>
    </row>
    <row r="2" spans="1:6" ht="15.75" thickBot="1" x14ac:dyDescent="0.3">
      <c r="A2" s="1"/>
      <c r="B2" s="2" t="s">
        <v>0</v>
      </c>
      <c r="D2" s="1"/>
    </row>
    <row r="3" spans="1:6" ht="16.5" thickTop="1" thickBot="1" x14ac:dyDescent="0.3">
      <c r="A3" s="37" t="s">
        <v>1</v>
      </c>
      <c r="B3" s="38" t="s">
        <v>2</v>
      </c>
      <c r="C3" s="38" t="s">
        <v>3</v>
      </c>
      <c r="D3" s="40" t="s">
        <v>4</v>
      </c>
      <c r="E3" s="40" t="s">
        <v>5</v>
      </c>
      <c r="F3" s="40" t="s">
        <v>6</v>
      </c>
    </row>
    <row r="4" spans="1:6" ht="16.5" thickTop="1" thickBot="1" x14ac:dyDescent="0.3">
      <c r="A4" s="37"/>
      <c r="B4" s="38"/>
      <c r="C4" s="38"/>
      <c r="D4" s="40"/>
      <c r="E4" s="40"/>
      <c r="F4" s="40"/>
    </row>
    <row r="5" spans="1:6" ht="25.5" thickTop="1" thickBot="1" x14ac:dyDescent="0.3">
      <c r="A5" s="3">
        <v>1</v>
      </c>
      <c r="B5" s="4" t="s">
        <v>7</v>
      </c>
      <c r="C5" s="5" t="s">
        <v>8</v>
      </c>
      <c r="D5" s="5">
        <v>420</v>
      </c>
      <c r="E5" s="3">
        <v>125</v>
      </c>
      <c r="F5" s="5">
        <f>E5*D5</f>
        <v>52500</v>
      </c>
    </row>
    <row r="6" spans="1:6" ht="25.5" thickTop="1" thickBot="1" x14ac:dyDescent="0.3">
      <c r="A6" s="6">
        <v>2</v>
      </c>
      <c r="B6" s="7" t="s">
        <v>9</v>
      </c>
      <c r="C6" s="6" t="s">
        <v>8</v>
      </c>
      <c r="D6" s="6">
        <v>416</v>
      </c>
      <c r="E6" s="8">
        <v>140</v>
      </c>
      <c r="F6" s="5">
        <f t="shared" ref="F6:F8" si="0">E6*D6</f>
        <v>58240</v>
      </c>
    </row>
    <row r="7" spans="1:6" ht="25.5" thickTop="1" thickBot="1" x14ac:dyDescent="0.3">
      <c r="A7" s="6">
        <v>3</v>
      </c>
      <c r="B7" s="7" t="s">
        <v>10</v>
      </c>
      <c r="C7" s="6" t="s">
        <v>8</v>
      </c>
      <c r="D7" s="6">
        <v>416</v>
      </c>
      <c r="E7" s="8">
        <v>230</v>
      </c>
      <c r="F7" s="5">
        <f t="shared" si="0"/>
        <v>95680</v>
      </c>
    </row>
    <row r="8" spans="1:6" ht="25.5" thickTop="1" thickBot="1" x14ac:dyDescent="0.3">
      <c r="A8" s="6">
        <v>4</v>
      </c>
      <c r="B8" s="7" t="s">
        <v>11</v>
      </c>
      <c r="C8" s="6" t="s">
        <v>8</v>
      </c>
      <c r="D8" s="6">
        <v>416</v>
      </c>
      <c r="E8" s="8">
        <v>490</v>
      </c>
      <c r="F8" s="5">
        <f t="shared" si="0"/>
        <v>203840</v>
      </c>
    </row>
    <row r="9" spans="1:6" ht="16.5" thickTop="1" thickBot="1" x14ac:dyDescent="0.3">
      <c r="A9" s="9"/>
      <c r="B9" s="10" t="s">
        <v>12</v>
      </c>
      <c r="C9" s="11"/>
      <c r="D9" s="9"/>
      <c r="E9" s="9"/>
      <c r="F9" s="12">
        <f>SUM(F5:F8)</f>
        <v>410260</v>
      </c>
    </row>
    <row r="10" spans="1:6" ht="15.75" thickTop="1" x14ac:dyDescent="0.25">
      <c r="A10" s="1"/>
      <c r="D10" s="1"/>
    </row>
    <row r="11" spans="1:6" x14ac:dyDescent="0.25">
      <c r="A11" s="1"/>
      <c r="D11" s="1"/>
    </row>
    <row r="12" spans="1:6" ht="15.75" thickBot="1" x14ac:dyDescent="0.3">
      <c r="A12" s="1"/>
      <c r="B12" s="13" t="s">
        <v>13</v>
      </c>
      <c r="D12" s="1"/>
    </row>
    <row r="13" spans="1:6" ht="16.5" thickTop="1" thickBot="1" x14ac:dyDescent="0.3">
      <c r="A13" s="37" t="s">
        <v>1</v>
      </c>
      <c r="B13" s="38" t="s">
        <v>14</v>
      </c>
      <c r="C13" s="39" t="s">
        <v>3</v>
      </c>
      <c r="D13" s="40" t="s">
        <v>4</v>
      </c>
      <c r="E13" s="40" t="s">
        <v>5</v>
      </c>
      <c r="F13" s="40" t="s">
        <v>6</v>
      </c>
    </row>
    <row r="14" spans="1:6" ht="16.5" thickTop="1" thickBot="1" x14ac:dyDescent="0.3">
      <c r="A14" s="37"/>
      <c r="B14" s="38"/>
      <c r="C14" s="39"/>
      <c r="D14" s="40"/>
      <c r="E14" s="40"/>
      <c r="F14" s="40"/>
    </row>
    <row r="15" spans="1:6" ht="37.5" thickTop="1" thickBot="1" x14ac:dyDescent="0.3">
      <c r="A15" s="3"/>
      <c r="B15" s="4" t="s">
        <v>15</v>
      </c>
      <c r="C15" s="6" t="s">
        <v>8</v>
      </c>
      <c r="D15" s="5">
        <v>336</v>
      </c>
      <c r="E15" s="3">
        <v>70</v>
      </c>
      <c r="F15" s="5">
        <f>E15*D15</f>
        <v>23520</v>
      </c>
    </row>
    <row r="16" spans="1:6" ht="16.5" thickTop="1" thickBot="1" x14ac:dyDescent="0.3">
      <c r="A16" s="9"/>
      <c r="B16" s="14" t="s">
        <v>16</v>
      </c>
      <c r="C16" s="15" t="s">
        <v>17</v>
      </c>
      <c r="D16" s="16">
        <v>84</v>
      </c>
      <c r="E16" s="16">
        <v>2460</v>
      </c>
      <c r="F16" s="5">
        <f t="shared" ref="F16:F18" si="1">E16*D16</f>
        <v>206640</v>
      </c>
    </row>
    <row r="17" spans="1:6" ht="16.5" thickTop="1" thickBot="1" x14ac:dyDescent="0.3">
      <c r="A17" s="9"/>
      <c r="B17" s="17" t="s">
        <v>18</v>
      </c>
      <c r="C17" s="15" t="s">
        <v>17</v>
      </c>
      <c r="D17" s="16">
        <v>84</v>
      </c>
      <c r="E17" s="16">
        <v>470</v>
      </c>
      <c r="F17" s="5">
        <f t="shared" si="1"/>
        <v>39480</v>
      </c>
    </row>
    <row r="18" spans="1:6" ht="16.5" thickTop="1" thickBot="1" x14ac:dyDescent="0.3">
      <c r="A18" s="9"/>
      <c r="B18" s="17" t="s">
        <v>19</v>
      </c>
      <c r="C18" s="15" t="s">
        <v>20</v>
      </c>
      <c r="D18" s="16">
        <v>1</v>
      </c>
      <c r="E18" s="16">
        <v>5220</v>
      </c>
      <c r="F18" s="5">
        <f t="shared" si="1"/>
        <v>5220</v>
      </c>
    </row>
    <row r="19" spans="1:6" ht="16.5" thickTop="1" thickBot="1" x14ac:dyDescent="0.3">
      <c r="A19" s="9"/>
      <c r="B19" s="18" t="s">
        <v>21</v>
      </c>
      <c r="C19" s="18"/>
      <c r="D19" s="19"/>
      <c r="E19" s="19"/>
      <c r="F19" s="20">
        <f>SUM(F15:F18)</f>
        <v>274860</v>
      </c>
    </row>
    <row r="20" spans="1:6" ht="15.75" thickTop="1" x14ac:dyDescent="0.25">
      <c r="A20" s="1"/>
      <c r="B20" s="21"/>
      <c r="D20" s="1"/>
    </row>
    <row r="21" spans="1:6" ht="15.75" thickBot="1" x14ac:dyDescent="0.3">
      <c r="A21" s="22"/>
      <c r="B21" s="23" t="s">
        <v>22</v>
      </c>
      <c r="C21" s="24"/>
      <c r="D21" s="24"/>
      <c r="E21" s="24"/>
    </row>
    <row r="22" spans="1:6" ht="16.5" thickTop="1" thickBot="1" x14ac:dyDescent="0.3">
      <c r="A22" s="37" t="s">
        <v>1</v>
      </c>
      <c r="B22" s="38" t="s">
        <v>14</v>
      </c>
      <c r="C22" s="39" t="s">
        <v>3</v>
      </c>
      <c r="D22" s="40" t="s">
        <v>4</v>
      </c>
      <c r="E22" s="40" t="s">
        <v>5</v>
      </c>
      <c r="F22" s="40" t="s">
        <v>6</v>
      </c>
    </row>
    <row r="23" spans="1:6" ht="16.5" thickTop="1" thickBot="1" x14ac:dyDescent="0.3">
      <c r="A23" s="37"/>
      <c r="B23" s="38"/>
      <c r="C23" s="39"/>
      <c r="D23" s="40"/>
      <c r="E23" s="40"/>
      <c r="F23" s="40"/>
    </row>
    <row r="24" spans="1:6" ht="16.5" thickTop="1" thickBot="1" x14ac:dyDescent="0.3">
      <c r="A24" s="9"/>
      <c r="B24" s="14" t="s">
        <v>23</v>
      </c>
      <c r="C24" s="15" t="s">
        <v>8</v>
      </c>
      <c r="D24" s="25">
        <v>416</v>
      </c>
      <c r="E24" s="16">
        <v>400</v>
      </c>
      <c r="F24" s="5">
        <f t="shared" ref="F24:F26" si="2">E24*D24</f>
        <v>166400</v>
      </c>
    </row>
    <row r="25" spans="1:6" ht="16.5" thickTop="1" thickBot="1" x14ac:dyDescent="0.3">
      <c r="A25" s="9"/>
      <c r="B25" s="14" t="s">
        <v>24</v>
      </c>
      <c r="C25" s="15" t="s">
        <v>8</v>
      </c>
      <c r="D25" s="16">
        <v>416</v>
      </c>
      <c r="E25" s="16">
        <v>410</v>
      </c>
      <c r="F25" s="5">
        <f t="shared" si="2"/>
        <v>170560</v>
      </c>
    </row>
    <row r="26" spans="1:6" ht="16.5" thickTop="1" thickBot="1" x14ac:dyDescent="0.3">
      <c r="A26" s="9"/>
      <c r="B26" s="17" t="s">
        <v>25</v>
      </c>
      <c r="C26" s="15" t="s">
        <v>8</v>
      </c>
      <c r="D26" s="16">
        <v>416</v>
      </c>
      <c r="E26" s="16">
        <v>150</v>
      </c>
      <c r="F26" s="5">
        <f t="shared" si="2"/>
        <v>62400</v>
      </c>
    </row>
    <row r="27" spans="1:6" ht="16.5" thickTop="1" thickBot="1" x14ac:dyDescent="0.3">
      <c r="A27" s="9"/>
      <c r="B27" s="18" t="s">
        <v>21</v>
      </c>
      <c r="C27" s="18"/>
      <c r="D27" s="19"/>
      <c r="E27" s="19"/>
      <c r="F27" s="20">
        <f>SUM(F24:F26)</f>
        <v>399360</v>
      </c>
    </row>
    <row r="28" spans="1:6" ht="15.75" thickTop="1" x14ac:dyDescent="0.25">
      <c r="A28" s="1"/>
      <c r="B28" s="26"/>
      <c r="D28" s="1"/>
    </row>
    <row r="29" spans="1:6" x14ac:dyDescent="0.25">
      <c r="A29" s="1"/>
      <c r="D29" s="1"/>
    </row>
    <row r="30" spans="1:6" x14ac:dyDescent="0.25">
      <c r="A30" s="1"/>
      <c r="D30" s="1"/>
    </row>
    <row r="31" spans="1:6" ht="15.75" thickBot="1" x14ac:dyDescent="0.3">
      <c r="A31" s="1"/>
      <c r="B31" s="13" t="s">
        <v>26</v>
      </c>
      <c r="D31" s="1"/>
    </row>
    <row r="32" spans="1:6" ht="16.5" thickTop="1" thickBot="1" x14ac:dyDescent="0.3">
      <c r="A32" s="37" t="s">
        <v>1</v>
      </c>
      <c r="B32" s="38" t="s">
        <v>14</v>
      </c>
      <c r="C32" s="39" t="s">
        <v>3</v>
      </c>
      <c r="D32" s="40" t="s">
        <v>4</v>
      </c>
      <c r="E32" s="40" t="s">
        <v>5</v>
      </c>
      <c r="F32" s="40" t="s">
        <v>6</v>
      </c>
    </row>
    <row r="33" spans="1:6" ht="16.5" thickTop="1" thickBot="1" x14ac:dyDescent="0.3">
      <c r="A33" s="37"/>
      <c r="B33" s="38"/>
      <c r="C33" s="39"/>
      <c r="D33" s="40"/>
      <c r="E33" s="40"/>
      <c r="F33" s="40"/>
    </row>
    <row r="34" spans="1:6" ht="25.5" thickTop="1" thickBot="1" x14ac:dyDescent="0.3">
      <c r="A34" s="9"/>
      <c r="B34" s="17" t="s">
        <v>27</v>
      </c>
      <c r="C34" s="15" t="s">
        <v>28</v>
      </c>
      <c r="D34" s="15">
        <v>2</v>
      </c>
      <c r="E34" s="27">
        <v>23440</v>
      </c>
      <c r="F34" s="5">
        <f t="shared" ref="F34:F35" si="3">E34*D34</f>
        <v>46880</v>
      </c>
    </row>
    <row r="35" spans="1:6" ht="25.5" thickTop="1" thickBot="1" x14ac:dyDescent="0.3">
      <c r="A35" s="9"/>
      <c r="B35" s="17" t="s">
        <v>29</v>
      </c>
      <c r="C35" s="15" t="s">
        <v>28</v>
      </c>
      <c r="D35" s="15">
        <v>2</v>
      </c>
      <c r="E35" s="27">
        <v>2340</v>
      </c>
      <c r="F35" s="5">
        <f t="shared" si="3"/>
        <v>4680</v>
      </c>
    </row>
    <row r="36" spans="1:6" ht="16.5" thickTop="1" thickBot="1" x14ac:dyDescent="0.3">
      <c r="A36" s="9"/>
      <c r="B36" s="18" t="s">
        <v>21</v>
      </c>
      <c r="C36" s="18"/>
      <c r="D36" s="19"/>
      <c r="E36" s="28"/>
      <c r="F36" s="5">
        <f>SUM(F34:F35)</f>
        <v>51560</v>
      </c>
    </row>
    <row r="37" spans="1:6" ht="15.75" thickTop="1" x14ac:dyDescent="0.25">
      <c r="A37" s="1"/>
      <c r="D37" s="1"/>
    </row>
    <row r="38" spans="1:6" x14ac:dyDescent="0.25">
      <c r="A38" s="1"/>
      <c r="D38" s="1"/>
    </row>
    <row r="39" spans="1:6" x14ac:dyDescent="0.25">
      <c r="A39" s="1"/>
      <c r="D39" s="1"/>
    </row>
    <row r="40" spans="1:6" ht="15.75" thickBot="1" x14ac:dyDescent="0.3">
      <c r="A40" s="1"/>
      <c r="D40" s="1"/>
    </row>
    <row r="41" spans="1:6" ht="15.75" thickBot="1" x14ac:dyDescent="0.3">
      <c r="A41" s="1"/>
      <c r="B41" s="29" t="s">
        <v>30</v>
      </c>
      <c r="C41" s="30"/>
      <c r="D41" s="1"/>
    </row>
    <row r="42" spans="1:6" ht="15.75" thickBot="1" x14ac:dyDescent="0.3">
      <c r="A42" s="1"/>
      <c r="B42" s="31" t="s">
        <v>0</v>
      </c>
      <c r="C42" s="32">
        <f>F9</f>
        <v>410260</v>
      </c>
      <c r="D42" s="1"/>
    </row>
    <row r="43" spans="1:6" ht="15.75" thickBot="1" x14ac:dyDescent="0.3">
      <c r="A43" s="1"/>
      <c r="B43" s="31" t="s">
        <v>13</v>
      </c>
      <c r="C43" s="33">
        <f>F19</f>
        <v>274860</v>
      </c>
      <c r="D43" s="1"/>
    </row>
    <row r="44" spans="1:6" ht="15.75" thickBot="1" x14ac:dyDescent="0.3">
      <c r="A44" s="1"/>
      <c r="B44" s="31" t="s">
        <v>31</v>
      </c>
      <c r="C44" s="33">
        <f>F27</f>
        <v>399360</v>
      </c>
      <c r="D44" s="1"/>
    </row>
    <row r="45" spans="1:6" ht="15.75" thickBot="1" x14ac:dyDescent="0.3">
      <c r="A45" s="1"/>
      <c r="B45" s="31" t="s">
        <v>26</v>
      </c>
      <c r="C45" s="33">
        <f>F36</f>
        <v>51560</v>
      </c>
      <c r="D45" s="1"/>
    </row>
    <row r="46" spans="1:6" ht="15.75" thickBot="1" x14ac:dyDescent="0.3">
      <c r="A46" s="1"/>
      <c r="B46" s="31" t="s">
        <v>32</v>
      </c>
      <c r="C46" s="33">
        <v>20000</v>
      </c>
      <c r="D46" s="1"/>
    </row>
    <row r="47" spans="1:6" ht="15.75" thickBot="1" x14ac:dyDescent="0.3">
      <c r="A47" s="1"/>
      <c r="B47" s="31" t="s">
        <v>33</v>
      </c>
      <c r="C47" s="34">
        <f>SUM(C42:C46)</f>
        <v>1156040</v>
      </c>
      <c r="D47" s="1"/>
    </row>
    <row r="48" spans="1:6" ht="15.75" thickBot="1" x14ac:dyDescent="0.3">
      <c r="A48" s="1"/>
      <c r="B48" s="35">
        <v>0.2</v>
      </c>
      <c r="C48" s="34">
        <f>C47*20%</f>
        <v>231208</v>
      </c>
      <c r="D48" s="1"/>
    </row>
    <row r="49" spans="1:4" ht="15.75" thickBot="1" x14ac:dyDescent="0.3">
      <c r="A49" s="1"/>
      <c r="B49" s="36" t="s">
        <v>34</v>
      </c>
      <c r="C49" s="34">
        <f>C47+C48</f>
        <v>1387248</v>
      </c>
      <c r="D49" s="1"/>
    </row>
  </sheetData>
  <mergeCells count="24">
    <mergeCell ref="F13:F14"/>
    <mergeCell ref="A3:A4"/>
    <mergeCell ref="B3:B4"/>
    <mergeCell ref="C3:C4"/>
    <mergeCell ref="D3:D4"/>
    <mergeCell ref="E3:E4"/>
    <mergeCell ref="F3:F4"/>
    <mergeCell ref="A13:A14"/>
    <mergeCell ref="B13:B14"/>
    <mergeCell ref="C13:C14"/>
    <mergeCell ref="D13:D14"/>
    <mergeCell ref="E13:E14"/>
    <mergeCell ref="F32:F33"/>
    <mergeCell ref="A22:A23"/>
    <mergeCell ref="B22:B23"/>
    <mergeCell ref="C22:C23"/>
    <mergeCell ref="D22:D23"/>
    <mergeCell ref="E22:E23"/>
    <mergeCell ref="F22:F23"/>
    <mergeCell ref="A32:A33"/>
    <mergeCell ref="B32:B33"/>
    <mergeCell ref="C32:C33"/>
    <mergeCell ref="D32:D33"/>
    <mergeCell ref="E32:E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2019-03-04T18:10:59Z</dcterms:modified>
</cp:coreProperties>
</file>