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acheslav.lavrov\Desktop\"/>
    </mc:Choice>
  </mc:AlternateContent>
  <bookViews>
    <workbookView xWindow="0" yWindow="0" windowWidth="28800" windowHeight="12435"/>
  </bookViews>
  <sheets>
    <sheet name="майстерня настрою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1" l="1"/>
  <c r="F7" i="1" l="1"/>
  <c r="F8" i="1"/>
  <c r="F4" i="1"/>
  <c r="F9" i="1"/>
  <c r="F6" i="1"/>
  <c r="F5" i="1"/>
  <c r="F10" i="1" l="1"/>
  <c r="F14" i="1" s="1"/>
  <c r="F11" i="1" l="1"/>
  <c r="F16" i="1"/>
  <c r="F17" i="1" l="1"/>
</calcChain>
</file>

<file path=xl/sharedStrings.xml><?xml version="1.0" encoding="utf-8"?>
<sst xmlns="http://schemas.openxmlformats.org/spreadsheetml/2006/main" count="29" uniqueCount="25">
  <si>
    <t>Основні етапи проекту</t>
  </si>
  <si>
    <t>Матеріали та послуги</t>
  </si>
  <si>
    <t>Одиниця виміру</t>
  </si>
  <si>
    <t>Витрати на об'єкт</t>
  </si>
  <si>
    <t>Ціна за од. виміру</t>
  </si>
  <si>
    <t xml:space="preserve">Сума </t>
  </si>
  <si>
    <t>За 1 кв. м.</t>
  </si>
  <si>
    <t>Загалом</t>
  </si>
  <si>
    <t>Загальний кошторис</t>
  </si>
  <si>
    <t>ОБОВ'ЯЗКОВИЙ РЕЗЕРВ</t>
  </si>
  <si>
    <t>Загальна площа, м. кв.</t>
  </si>
  <si>
    <t>кв.м</t>
  </si>
  <si>
    <t>Покриття для  підлоги  (матеріал)</t>
  </si>
  <si>
    <t>Ремонт стелі</t>
  </si>
  <si>
    <t>Стяжка стін (фарбування)</t>
  </si>
  <si>
    <t>Демонтаж, монтаж підлоги</t>
  </si>
  <si>
    <t>Транспортні витрати, витратні матеріали, ремонтні матеріали</t>
  </si>
  <si>
    <t>Електромонтажні робота</t>
  </si>
  <si>
    <t>Ремонт приміщення</t>
  </si>
  <si>
    <t>Усього за ремонт приміщення</t>
  </si>
  <si>
    <t>Проведення ремонту приміщення- перекладка полу  вирівнювання стін,  ремонт стелі тощо</t>
  </si>
  <si>
    <t>Облаштування майстерні інструментами</t>
  </si>
  <si>
    <t>Згідно комерційної пропозиції</t>
  </si>
  <si>
    <t>Орієнтовний кошторис "Майстерня настрою"</t>
  </si>
  <si>
    <t>Облаштування інструментами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</si>
</sst>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4" fillId="3" borderId="1" xfId="0" applyFont="1" applyFill="1" applyBorder="1" applyAlignment="1">
      <alignment horizontal="center" vertical="center"/>
    </xf>
    <xf numFmtId="4" fontId="0" fillId="3" borderId="1" xfId="0" applyNumberForma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4" fontId="0" fillId="4" borderId="1" xfId="0" applyNumberFormat="1" applyFill="1" applyBorder="1" applyAlignment="1">
      <alignment vertical="center"/>
    </xf>
    <xf numFmtId="164" fontId="0" fillId="4" borderId="1" xfId="0" applyNumberFormat="1" applyFill="1" applyBorder="1" applyAlignment="1">
      <alignment vertical="center"/>
    </xf>
    <xf numFmtId="0" fontId="5" fillId="4" borderId="1" xfId="0" applyFont="1" applyFill="1" applyBorder="1" applyAlignment="1">
      <alignment vertical="center" wrapText="1"/>
    </xf>
    <xf numFmtId="4" fontId="5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9" fontId="2" fillId="5" borderId="1" xfId="1" applyFont="1" applyFill="1" applyBorder="1" applyAlignment="1">
      <alignment vertical="center"/>
    </xf>
    <xf numFmtId="4" fontId="7" fillId="5" borderId="1" xfId="0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0" fontId="8" fillId="0" borderId="0" xfId="0" applyFont="1"/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2">
    <cellStyle name="Відсотковий" xfId="1" builtinId="5"/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E17" sqref="E17"/>
    </sheetView>
  </sheetViews>
  <sheetFormatPr defaultRowHeight="15" x14ac:dyDescent="0.25"/>
  <cols>
    <col min="1" max="1" width="30.85546875" customWidth="1"/>
    <col min="2" max="2" width="36.7109375" customWidth="1"/>
    <col min="3" max="3" width="10.28515625" customWidth="1"/>
    <col min="4" max="4" width="10.5703125" customWidth="1"/>
    <col min="5" max="5" width="12.85546875" customWidth="1"/>
    <col min="6" max="6" width="14.5703125" customWidth="1"/>
  </cols>
  <sheetData>
    <row r="1" spans="1:6" ht="18.75" x14ac:dyDescent="0.3">
      <c r="A1" s="17" t="s">
        <v>23</v>
      </c>
    </row>
    <row r="2" spans="1:6" ht="39" customHeight="1" x14ac:dyDescent="0.25">
      <c r="A2" s="20" t="s">
        <v>10</v>
      </c>
      <c r="B2" s="21">
        <v>77.2</v>
      </c>
    </row>
    <row r="3" spans="1:6" ht="31.5" x14ac:dyDescent="0.25">
      <c r="A3" s="18" t="s">
        <v>0</v>
      </c>
      <c r="B3" s="18" t="s">
        <v>1</v>
      </c>
      <c r="C3" s="18" t="s">
        <v>2</v>
      </c>
      <c r="D3" s="19" t="s">
        <v>3</v>
      </c>
      <c r="E3" s="19" t="s">
        <v>4</v>
      </c>
      <c r="F3" s="19" t="s">
        <v>5</v>
      </c>
    </row>
    <row r="4" spans="1:6" x14ac:dyDescent="0.25">
      <c r="A4" s="24" t="s">
        <v>20</v>
      </c>
      <c r="B4" s="3" t="s">
        <v>12</v>
      </c>
      <c r="C4" s="1" t="s">
        <v>11</v>
      </c>
      <c r="D4" s="2">
        <v>77.239999999999995</v>
      </c>
      <c r="E4" s="2">
        <v>200</v>
      </c>
      <c r="F4" s="2">
        <f>D4*E4</f>
        <v>15447.999999999998</v>
      </c>
    </row>
    <row r="5" spans="1:6" x14ac:dyDescent="0.25">
      <c r="A5" s="24"/>
      <c r="B5" s="3" t="s">
        <v>15</v>
      </c>
      <c r="C5" s="1" t="s">
        <v>11</v>
      </c>
      <c r="D5" s="2">
        <v>77.239999999999995</v>
      </c>
      <c r="E5" s="2">
        <v>420</v>
      </c>
      <c r="F5" s="2">
        <f t="shared" ref="F5:F7" si="0">D5*E5</f>
        <v>32440.799999999999</v>
      </c>
    </row>
    <row r="6" spans="1:6" x14ac:dyDescent="0.25">
      <c r="A6" s="24"/>
      <c r="B6" s="3" t="s">
        <v>13</v>
      </c>
      <c r="C6" s="1" t="s">
        <v>11</v>
      </c>
      <c r="D6" s="2">
        <v>77.239999999999995</v>
      </c>
      <c r="E6" s="2">
        <v>480</v>
      </c>
      <c r="F6" s="2">
        <f t="shared" si="0"/>
        <v>37075.199999999997</v>
      </c>
    </row>
    <row r="7" spans="1:6" x14ac:dyDescent="0.25">
      <c r="A7" s="24"/>
      <c r="B7" s="3" t="s">
        <v>14</v>
      </c>
      <c r="C7" s="1" t="s">
        <v>11</v>
      </c>
      <c r="D7" s="2">
        <v>99.92</v>
      </c>
      <c r="E7" s="2">
        <v>190</v>
      </c>
      <c r="F7" s="2">
        <f t="shared" si="0"/>
        <v>18984.8</v>
      </c>
    </row>
    <row r="8" spans="1:6" x14ac:dyDescent="0.25">
      <c r="A8" s="24"/>
      <c r="B8" s="3" t="s">
        <v>17</v>
      </c>
      <c r="C8" s="1" t="s">
        <v>11</v>
      </c>
      <c r="D8" s="2">
        <v>77</v>
      </c>
      <c r="E8" s="2">
        <v>120</v>
      </c>
      <c r="F8" s="2">
        <f>D8*E8</f>
        <v>9240</v>
      </c>
    </row>
    <row r="9" spans="1:6" ht="25.5" x14ac:dyDescent="0.25">
      <c r="A9" s="24"/>
      <c r="B9" s="22" t="s">
        <v>16</v>
      </c>
      <c r="C9" s="3"/>
      <c r="D9" s="2">
        <v>1</v>
      </c>
      <c r="E9" s="2">
        <v>50000</v>
      </c>
      <c r="F9" s="2">
        <f>D9*E9</f>
        <v>50000</v>
      </c>
    </row>
    <row r="10" spans="1:6" x14ac:dyDescent="0.25">
      <c r="A10" s="24"/>
      <c r="B10" s="23" t="s">
        <v>19</v>
      </c>
      <c r="C10" s="23"/>
      <c r="D10" s="23"/>
      <c r="E10" s="23"/>
      <c r="F10" s="16">
        <f>SUM(F4:F9)</f>
        <v>163188.79999999999</v>
      </c>
    </row>
    <row r="11" spans="1:6" x14ac:dyDescent="0.25">
      <c r="A11" s="24"/>
      <c r="B11" s="7" t="s">
        <v>6</v>
      </c>
      <c r="C11" s="7"/>
      <c r="D11" s="8"/>
      <c r="E11" s="8"/>
      <c r="F11" s="8">
        <f>F10/D8</f>
        <v>2119.3350649350646</v>
      </c>
    </row>
    <row r="12" spans="1:6" x14ac:dyDescent="0.25">
      <c r="A12" s="25" t="s">
        <v>21</v>
      </c>
      <c r="B12" s="9" t="s">
        <v>22</v>
      </c>
      <c r="C12" s="4"/>
      <c r="D12" s="6"/>
      <c r="E12" s="6"/>
      <c r="F12" s="5">
        <v>266200</v>
      </c>
    </row>
    <row r="13" spans="1:6" x14ac:dyDescent="0.25">
      <c r="A13" s="25"/>
      <c r="B13" s="10"/>
      <c r="C13" s="4"/>
      <c r="D13" s="6"/>
      <c r="E13" s="6"/>
      <c r="F13" s="5"/>
    </row>
    <row r="14" spans="1:6" x14ac:dyDescent="0.25">
      <c r="A14" s="26" t="s">
        <v>7</v>
      </c>
      <c r="B14" s="11" t="s">
        <v>18</v>
      </c>
      <c r="C14" s="11"/>
      <c r="D14" s="12"/>
      <c r="E14" s="12"/>
      <c r="F14" s="12">
        <f>F10</f>
        <v>163188.79999999999</v>
      </c>
    </row>
    <row r="15" spans="1:6" x14ac:dyDescent="0.25">
      <c r="A15" s="26"/>
      <c r="B15" s="11" t="s">
        <v>24</v>
      </c>
      <c r="C15" s="11"/>
      <c r="D15" s="12"/>
      <c r="E15" s="12"/>
      <c r="F15" s="12">
        <f>F12</f>
        <v>266200</v>
      </c>
    </row>
    <row r="16" spans="1:6" x14ac:dyDescent="0.25">
      <c r="A16" s="26"/>
      <c r="B16" s="11" t="s">
        <v>9</v>
      </c>
      <c r="C16" s="13"/>
      <c r="D16" s="12"/>
      <c r="E16" s="14">
        <v>0.2</v>
      </c>
      <c r="F16" s="12">
        <f>ROUND(SUM(F14:F15)*E16,0)</f>
        <v>85878</v>
      </c>
    </row>
    <row r="17" spans="1:6" ht="18.75" x14ac:dyDescent="0.25">
      <c r="A17" s="26"/>
      <c r="B17" s="11" t="s">
        <v>8</v>
      </c>
      <c r="C17" s="11"/>
      <c r="D17" s="12"/>
      <c r="E17" s="12"/>
      <c r="F17" s="15">
        <f>SUM(F14:F16)</f>
        <v>515266.8</v>
      </c>
    </row>
  </sheetData>
  <mergeCells count="4">
    <mergeCell ref="B10:E10"/>
    <mergeCell ref="A4:A11"/>
    <mergeCell ref="A12:A13"/>
    <mergeCell ref="A14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майстерня настрою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Сергій Горбачов</dc:creator>
  <cp:lastModifiedBy>Лавров Вячеслав Сергійович</cp:lastModifiedBy>
  <dcterms:created xsi:type="dcterms:W3CDTF">2017-07-15T15:53:45Z</dcterms:created>
  <dcterms:modified xsi:type="dcterms:W3CDTF">2020-05-04T12:43:09Z</dcterms:modified>
</cp:coreProperties>
</file>