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\ГБ-2020\"/>
    </mc:Choice>
  </mc:AlternateContent>
  <bookViews>
    <workbookView xWindow="330" yWindow="30" windowWidth="8715" windowHeight="52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4" i="1"/>
  <c r="E20" i="1"/>
  <c r="E3" i="1"/>
  <c r="E19" i="1"/>
  <c r="E18" i="1"/>
  <c r="E17" i="1"/>
  <c r="E16" i="1"/>
  <c r="E15" i="1"/>
  <c r="E14" i="1"/>
  <c r="E13" i="1"/>
  <c r="E12" i="1"/>
  <c r="E11" i="1"/>
  <c r="E10" i="1"/>
  <c r="E21" i="1" l="1"/>
  <c r="E22" i="1" s="1"/>
  <c r="E25" i="2"/>
  <c r="E36" i="2" s="1"/>
  <c r="E23" i="1" l="1"/>
</calcChain>
</file>

<file path=xl/sharedStrings.xml><?xml version="1.0" encoding="utf-8"?>
<sst xmlns="http://schemas.openxmlformats.org/spreadsheetml/2006/main" count="62" uniqueCount="51">
  <si>
    <t>Станом на початок 2019 ріку</t>
  </si>
  <si>
    <t xml:space="preserve">Назва </t>
  </si>
  <si>
    <t>Умова</t>
  </si>
  <si>
    <t>Кількість</t>
  </si>
  <si>
    <t>Вартість за одиницю</t>
  </si>
  <si>
    <t>Загальна вартість</t>
  </si>
  <si>
    <t>Смола епоксидна Ларит 285, кг</t>
  </si>
  <si>
    <t>Отвердитель LH 287, кг</t>
  </si>
  <si>
    <t>Смола інфузійна</t>
  </si>
  <si>
    <t xml:space="preserve">Отверджувач до інфуз. смоли </t>
  </si>
  <si>
    <t>Гелькоут эпоксидный (отвердж. додається), кг</t>
  </si>
  <si>
    <t>Жертовна тканина, м.п.</t>
  </si>
  <si>
    <t>Провідна сітка, м.п.</t>
  </si>
  <si>
    <t>Дренажна плівка, м.п.</t>
  </si>
  <si>
    <t>Вакуумна плівка, м.п.</t>
  </si>
  <si>
    <t>Конструкційні тканини та волокна</t>
  </si>
  <si>
    <t xml:space="preserve">Стеклоткань Aeroglass 280g/m2 </t>
  </si>
  <si>
    <t>від 10 м.п. (опт. від 100м.п.)</t>
  </si>
  <si>
    <t>Вуглетканина twill 3k 240 g/m2 (Italy)</t>
  </si>
  <si>
    <t>від 1 м2  (опт. від 100м.п.-20%)</t>
  </si>
  <si>
    <t>Вугле-кевларова тканина 165 g/m2</t>
  </si>
  <si>
    <t>Пряжа(rowing) кевларова,кг</t>
  </si>
  <si>
    <t>Препрег вуглетканина</t>
  </si>
  <si>
    <t>Попереднє замовлення(Ціна орієнтовна)</t>
  </si>
  <si>
    <t>Препрег кевларовий</t>
  </si>
  <si>
    <t>Всього</t>
  </si>
  <si>
    <t>Тепловізор</t>
  </si>
  <si>
    <t>https://simvolt.com.ua/p851130884-teplovizor-dlya-smartfoniv.html?gclid=EAIaIQobChMI__Tk3IiO4QIVhsmyCh07NgV5EAYYAiABEgJqGPD_BwE</t>
  </si>
  <si>
    <t>Система намотування волокна</t>
  </si>
  <si>
    <t>Ціна орієнтовна</t>
  </si>
  <si>
    <t>Драйвери</t>
  </si>
  <si>
    <t>Системна плата</t>
  </si>
  <si>
    <t>Шагові двигуни</t>
  </si>
  <si>
    <t>Напрямні</t>
  </si>
  <si>
    <t>Каретки</t>
  </si>
  <si>
    <t>Загалом</t>
  </si>
  <si>
    <t>Резерв 20%</t>
  </si>
  <si>
    <t>Разом з резервом</t>
  </si>
  <si>
    <t>Пара модемов RFD 900+ 1Вт</t>
  </si>
  <si>
    <t>Модуль GPS Beitian BN-880 с компасом</t>
  </si>
  <si>
    <t>Nucleo F446RE STM32F446RE</t>
  </si>
  <si>
    <t>Шилд TFT дисплея 3.5" для Arduino Uno и Mega2560</t>
  </si>
  <si>
    <t>microSD картка 16Gb</t>
  </si>
  <si>
    <t>Рация Baofeng UV-5R Black + Гарнитура Baofeng c кнопкой РТТ</t>
  </si>
  <si>
    <t>Suleve M3BH5 300Pcs M3</t>
  </si>
  <si>
    <t>Аккумулятор Gens Ace LiPO 7,4В 3500мАч 2S 1С</t>
  </si>
  <si>
    <t>Перфоратор Einhell X-Change HEROCCO 4513900</t>
  </si>
  <si>
    <t>Батарея акумуляторна Einhell X-Change 4511437</t>
  </si>
  <si>
    <t>GPS-маяк. Требования: передача координат GPS по автономному радиоканалу один раз в секунду на дальность не менее 10 км, запись принятых координат на наземной станции.</t>
  </si>
  <si>
    <t>MONOFILAMENT PLA БЕЛЫЙ  Ø2,90мм Вес:0,75кг</t>
  </si>
  <si>
    <t>Дистанционная система старта ракеты по радиоканалу, дальность не менее 500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</si>
</sst>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44444"/>
      <name val="Open San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0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1" applyAlignment="1">
      <alignment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1" sqref="H1"/>
    </sheetView>
  </sheetViews>
  <sheetFormatPr defaultRowHeight="15"/>
  <cols>
    <col min="1" max="1" width="43.28515625" customWidth="1"/>
    <col min="2" max="2" width="9.5703125" customWidth="1"/>
    <col min="5" max="5" width="16.7109375" customWidth="1"/>
  </cols>
  <sheetData>
    <row r="1" spans="1:5">
      <c r="A1" s="4" t="s">
        <v>1</v>
      </c>
      <c r="B1" s="2" t="s">
        <v>2</v>
      </c>
      <c r="C1" s="2" t="s">
        <v>3</v>
      </c>
      <c r="D1" s="2" t="s">
        <v>4</v>
      </c>
      <c r="E1" s="2" t="s">
        <v>5</v>
      </c>
    </row>
    <row r="3" spans="1:5" ht="60">
      <c r="A3" s="9" t="s">
        <v>48</v>
      </c>
      <c r="C3">
        <v>1</v>
      </c>
      <c r="D3">
        <v>50000</v>
      </c>
      <c r="E3" s="2">
        <f>C3*D3</f>
        <v>50000</v>
      </c>
    </row>
    <row r="4" spans="1:5" ht="30">
      <c r="A4" s="9" t="s">
        <v>50</v>
      </c>
      <c r="C4">
        <v>1</v>
      </c>
      <c r="D4">
        <v>50000</v>
      </c>
      <c r="E4" s="2">
        <f>C4*D4</f>
        <v>50000</v>
      </c>
    </row>
    <row r="5" spans="1:5">
      <c r="A5" s="2" t="s">
        <v>6</v>
      </c>
      <c r="B5" s="2"/>
      <c r="C5" s="2">
        <v>5</v>
      </c>
      <c r="D5" s="2">
        <v>682</v>
      </c>
      <c r="E5" s="2">
        <f>C5*D5</f>
        <v>3410</v>
      </c>
    </row>
    <row r="6" spans="1:5">
      <c r="A6" s="2" t="s">
        <v>7</v>
      </c>
      <c r="B6" s="2"/>
      <c r="C6" s="2">
        <v>4</v>
      </c>
      <c r="D6" s="2">
        <v>930</v>
      </c>
      <c r="E6" s="2">
        <f t="shared" ref="E6:E20" si="0">C6*D6</f>
        <v>3720</v>
      </c>
    </row>
    <row r="7" spans="1:5">
      <c r="A7" s="2" t="s">
        <v>8</v>
      </c>
      <c r="B7" s="2"/>
      <c r="C7" s="2">
        <v>6</v>
      </c>
      <c r="D7" s="2">
        <v>570</v>
      </c>
      <c r="E7" s="2">
        <f t="shared" si="0"/>
        <v>3420</v>
      </c>
    </row>
    <row r="8" spans="1:5">
      <c r="A8" s="2" t="s">
        <v>9</v>
      </c>
      <c r="B8" s="2"/>
      <c r="C8" s="2">
        <v>7</v>
      </c>
      <c r="D8" s="2">
        <v>220</v>
      </c>
      <c r="E8" s="2">
        <f t="shared" si="0"/>
        <v>1540</v>
      </c>
    </row>
    <row r="9" spans="1:5">
      <c r="A9" s="2" t="s">
        <v>10</v>
      </c>
      <c r="B9" s="2"/>
      <c r="C9" s="2">
        <v>3</v>
      </c>
      <c r="D9" s="2">
        <v>1200</v>
      </c>
      <c r="E9" s="2">
        <f t="shared" si="0"/>
        <v>3600</v>
      </c>
    </row>
    <row r="10" spans="1:5">
      <c r="A10" s="2" t="s">
        <v>38</v>
      </c>
      <c r="B10" s="2"/>
      <c r="C10" s="2">
        <v>2</v>
      </c>
      <c r="D10" s="2">
        <v>5589</v>
      </c>
      <c r="E10" s="2">
        <f t="shared" si="0"/>
        <v>11178</v>
      </c>
    </row>
    <row r="11" spans="1:5">
      <c r="A11" s="2" t="s">
        <v>39</v>
      </c>
      <c r="B11" s="2"/>
      <c r="C11" s="2">
        <v>2</v>
      </c>
      <c r="D11" s="2">
        <v>680</v>
      </c>
      <c r="E11" s="2">
        <f t="shared" si="0"/>
        <v>1360</v>
      </c>
    </row>
    <row r="12" spans="1:5">
      <c r="A12" s="2" t="s">
        <v>40</v>
      </c>
      <c r="B12" s="2"/>
      <c r="C12" s="2">
        <v>2</v>
      </c>
      <c r="D12" s="2">
        <v>695</v>
      </c>
      <c r="E12" s="2">
        <f t="shared" si="0"/>
        <v>1390</v>
      </c>
    </row>
    <row r="13" spans="1:5" ht="30">
      <c r="A13" s="11" t="s">
        <v>41</v>
      </c>
      <c r="B13" s="2"/>
      <c r="C13" s="2">
        <v>3</v>
      </c>
      <c r="D13" s="2">
        <v>312</v>
      </c>
      <c r="E13" s="2">
        <f t="shared" si="0"/>
        <v>936</v>
      </c>
    </row>
    <row r="14" spans="1:5">
      <c r="A14" s="11" t="s">
        <v>42</v>
      </c>
      <c r="B14" s="2"/>
      <c r="C14" s="2">
        <v>6</v>
      </c>
      <c r="D14" s="2">
        <v>136</v>
      </c>
      <c r="E14" s="2">
        <f t="shared" si="0"/>
        <v>816</v>
      </c>
    </row>
    <row r="15" spans="1:5" ht="30">
      <c r="A15" s="11" t="s">
        <v>43</v>
      </c>
      <c r="B15" s="2"/>
      <c r="C15" s="2">
        <v>5</v>
      </c>
      <c r="D15" s="2">
        <v>750</v>
      </c>
      <c r="E15" s="2">
        <f t="shared" si="0"/>
        <v>3750</v>
      </c>
    </row>
    <row r="16" spans="1:5">
      <c r="A16" s="2" t="s">
        <v>44</v>
      </c>
      <c r="B16" s="2"/>
      <c r="C16" s="2">
        <v>2</v>
      </c>
      <c r="D16" s="2">
        <v>610</v>
      </c>
      <c r="E16" s="2">
        <f t="shared" si="0"/>
        <v>1220</v>
      </c>
    </row>
    <row r="17" spans="1:5">
      <c r="A17" s="2" t="s">
        <v>45</v>
      </c>
      <c r="B17" s="2"/>
      <c r="C17" s="2">
        <v>4</v>
      </c>
      <c r="D17" s="2">
        <v>999</v>
      </c>
      <c r="E17" s="2">
        <f t="shared" si="0"/>
        <v>3996</v>
      </c>
    </row>
    <row r="18" spans="1:5">
      <c r="A18" s="2" t="s">
        <v>46</v>
      </c>
      <c r="B18" s="2"/>
      <c r="C18" s="2">
        <v>1</v>
      </c>
      <c r="D18" s="2">
        <v>3900</v>
      </c>
      <c r="E18" s="2">
        <f t="shared" si="0"/>
        <v>3900</v>
      </c>
    </row>
    <row r="19" spans="1:5">
      <c r="A19" s="2" t="s">
        <v>47</v>
      </c>
      <c r="B19" s="2"/>
      <c r="C19" s="2">
        <v>4</v>
      </c>
      <c r="D19" s="2">
        <v>1881</v>
      </c>
      <c r="E19" s="2">
        <f t="shared" si="0"/>
        <v>7524</v>
      </c>
    </row>
    <row r="20" spans="1:5" ht="28.5">
      <c r="A20" s="10" t="s">
        <v>49</v>
      </c>
      <c r="C20">
        <v>12</v>
      </c>
      <c r="D20">
        <v>360</v>
      </c>
      <c r="E20" s="2">
        <f t="shared" si="0"/>
        <v>4320</v>
      </c>
    </row>
    <row r="21" spans="1:5">
      <c r="A21" s="5" t="s">
        <v>25</v>
      </c>
      <c r="E21">
        <f>SUM(E3:E20)</f>
        <v>156080</v>
      </c>
    </row>
    <row r="22" spans="1:5">
      <c r="A22" s="5" t="s">
        <v>36</v>
      </c>
      <c r="C22" s="1"/>
      <c r="E22">
        <f>0.2*E21</f>
        <v>31216</v>
      </c>
    </row>
    <row r="23" spans="1:5">
      <c r="A23" s="5" t="s">
        <v>37</v>
      </c>
      <c r="C23" s="1"/>
      <c r="E23">
        <f>E21+E22</f>
        <v>187296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22" sqref="A22"/>
    </sheetView>
  </sheetViews>
  <sheetFormatPr defaultRowHeight="15"/>
  <cols>
    <col min="1" max="1" width="43.28515625" customWidth="1"/>
  </cols>
  <sheetData>
    <row r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>
      <c r="A5" s="2" t="s">
        <v>6</v>
      </c>
      <c r="B5" s="2"/>
      <c r="C5" s="2">
        <v>5</v>
      </c>
      <c r="D5" s="2">
        <v>682</v>
      </c>
      <c r="E5" s="2">
        <v>3410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 t="s">
        <v>7</v>
      </c>
      <c r="B6" s="2"/>
      <c r="C6" s="2">
        <v>3</v>
      </c>
      <c r="D6" s="2">
        <v>930</v>
      </c>
      <c r="E6" s="2">
        <v>2790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 t="s">
        <v>8</v>
      </c>
      <c r="B7" s="2"/>
      <c r="C7" s="2">
        <v>20</v>
      </c>
      <c r="D7" s="2">
        <v>570</v>
      </c>
      <c r="E7" s="2">
        <v>11400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 t="s">
        <v>9</v>
      </c>
      <c r="B8" s="2"/>
      <c r="C8" s="2">
        <v>6</v>
      </c>
      <c r="D8" s="2">
        <v>220</v>
      </c>
      <c r="E8" s="2">
        <v>1320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 t="s">
        <v>10</v>
      </c>
      <c r="B9" s="2"/>
      <c r="C9" s="2">
        <v>5</v>
      </c>
      <c r="D9" s="2">
        <v>1200</v>
      </c>
      <c r="E9" s="2">
        <v>6000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 t="s">
        <v>11</v>
      </c>
      <c r="B11" s="2"/>
      <c r="C11" s="2">
        <v>15</v>
      </c>
      <c r="D11" s="2">
        <v>90</v>
      </c>
      <c r="E11" s="2">
        <v>1350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 t="s">
        <v>12</v>
      </c>
      <c r="B12" s="2"/>
      <c r="C12" s="2">
        <v>15</v>
      </c>
      <c r="D12" s="2">
        <v>150</v>
      </c>
      <c r="E12" s="2">
        <v>2250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 t="s">
        <v>13</v>
      </c>
      <c r="B13" s="2"/>
      <c r="C13" s="2">
        <v>15</v>
      </c>
      <c r="D13" s="2">
        <v>20</v>
      </c>
      <c r="E13" s="2">
        <v>300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 t="s">
        <v>14</v>
      </c>
      <c r="B14" s="2"/>
      <c r="C14" s="2">
        <v>10</v>
      </c>
      <c r="D14" s="2">
        <v>57</v>
      </c>
      <c r="E14" s="2">
        <v>570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6" spans="1:16">
      <c r="A16" s="4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6">
      <c r="A17" s="2" t="s">
        <v>16</v>
      </c>
      <c r="B17" s="2" t="s">
        <v>17</v>
      </c>
      <c r="C17" s="2">
        <v>50</v>
      </c>
      <c r="D17" s="2">
        <v>69</v>
      </c>
      <c r="E17" s="2">
        <v>3450</v>
      </c>
      <c r="F17" s="2"/>
    </row>
    <row r="18" spans="1:6">
      <c r="A18" s="2" t="s">
        <v>18</v>
      </c>
      <c r="B18" s="2" t="s">
        <v>19</v>
      </c>
      <c r="C18" s="2">
        <v>10</v>
      </c>
      <c r="D18" s="2">
        <v>750</v>
      </c>
      <c r="E18" s="2">
        <v>7500</v>
      </c>
      <c r="F18" s="2"/>
    </row>
    <row r="19" spans="1:6">
      <c r="A19" s="2" t="s">
        <v>20</v>
      </c>
      <c r="B19" s="2"/>
      <c r="C19" s="2">
        <v>10</v>
      </c>
      <c r="D19" s="2">
        <v>582</v>
      </c>
      <c r="E19" s="2">
        <v>5820</v>
      </c>
      <c r="F19" s="2"/>
    </row>
    <row r="21" spans="1:6">
      <c r="A21" s="2" t="s">
        <v>21</v>
      </c>
      <c r="B21" s="2"/>
      <c r="C21" s="2">
        <v>1</v>
      </c>
      <c r="D21" s="2">
        <v>2850</v>
      </c>
      <c r="E21" s="2">
        <v>2850</v>
      </c>
      <c r="F21" s="2"/>
    </row>
    <row r="22" spans="1:6">
      <c r="A22" s="2" t="s">
        <v>22</v>
      </c>
      <c r="B22" s="6" t="s">
        <v>23</v>
      </c>
      <c r="C22" s="2">
        <v>10</v>
      </c>
      <c r="D22" s="2">
        <v>800</v>
      </c>
      <c r="E22" s="2">
        <v>8000</v>
      </c>
      <c r="F22" s="2"/>
    </row>
    <row r="23" spans="1:6">
      <c r="A23" s="2" t="s">
        <v>24</v>
      </c>
      <c r="B23" s="6"/>
      <c r="C23" s="2">
        <v>10</v>
      </c>
      <c r="D23" s="2">
        <v>600</v>
      </c>
      <c r="E23" s="2">
        <v>6000</v>
      </c>
      <c r="F23" s="2"/>
    </row>
    <row r="25" spans="1:6">
      <c r="A25" s="2"/>
      <c r="B25" s="2"/>
      <c r="C25" s="2"/>
      <c r="D25" s="4" t="s">
        <v>25</v>
      </c>
      <c r="E25" s="2">
        <f>SUM(E5:E23)</f>
        <v>63010</v>
      </c>
      <c r="F25" s="2"/>
    </row>
    <row r="26" spans="1:6">
      <c r="A26" s="2"/>
      <c r="B26" s="2"/>
      <c r="C26" s="2"/>
      <c r="D26" s="4"/>
      <c r="E26" s="2"/>
      <c r="F26" s="2"/>
    </row>
    <row r="27" spans="1:6">
      <c r="A27" s="4" t="s">
        <v>26</v>
      </c>
      <c r="B27" s="2"/>
      <c r="C27" s="2">
        <v>1</v>
      </c>
      <c r="D27" s="2">
        <v>12000</v>
      </c>
      <c r="E27" s="2">
        <v>12000</v>
      </c>
      <c r="F27" s="2" t="s">
        <v>27</v>
      </c>
    </row>
    <row r="29" spans="1:6">
      <c r="A29" s="4" t="s">
        <v>28</v>
      </c>
      <c r="B29" s="6" t="s">
        <v>29</v>
      </c>
      <c r="C29" s="2"/>
      <c r="D29" s="2"/>
      <c r="E29" s="7">
        <v>40000</v>
      </c>
      <c r="F29" s="2"/>
    </row>
    <row r="30" spans="1:6">
      <c r="A30" s="2" t="s">
        <v>30</v>
      </c>
      <c r="B30" s="6"/>
      <c r="C30" s="2"/>
      <c r="D30" s="2"/>
      <c r="E30" s="7"/>
      <c r="F30" s="2"/>
    </row>
    <row r="31" spans="1:6">
      <c r="A31" s="2" t="s">
        <v>31</v>
      </c>
      <c r="B31" s="6"/>
      <c r="C31" s="2"/>
      <c r="D31" s="2"/>
      <c r="E31" s="7"/>
      <c r="F31" s="2"/>
    </row>
    <row r="32" spans="1:6">
      <c r="A32" s="2" t="s">
        <v>32</v>
      </c>
      <c r="B32" s="6"/>
      <c r="C32" s="2"/>
      <c r="D32" s="2"/>
      <c r="E32" s="7"/>
      <c r="F32" s="2"/>
    </row>
    <row r="33" spans="1:5">
      <c r="A33" s="2" t="s">
        <v>33</v>
      </c>
      <c r="B33" s="6"/>
      <c r="C33" s="2"/>
      <c r="D33" s="2"/>
      <c r="E33" s="7"/>
    </row>
    <row r="34" spans="1:5">
      <c r="A34" s="2" t="s">
        <v>34</v>
      </c>
      <c r="B34" s="6"/>
      <c r="C34" s="2"/>
      <c r="D34" s="2"/>
      <c r="E34" s="7"/>
    </row>
    <row r="36" spans="1:5">
      <c r="A36" s="2"/>
      <c r="B36" s="2"/>
      <c r="C36" s="2"/>
      <c r="D36" s="2" t="s">
        <v>35</v>
      </c>
      <c r="E36" s="2">
        <f>E25+E27+E29</f>
        <v>115010</v>
      </c>
    </row>
  </sheetData>
  <mergeCells count="4">
    <mergeCell ref="A1:P1"/>
    <mergeCell ref="E29:E34"/>
    <mergeCell ref="B29:B34"/>
    <mergeCell ref="B22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Xena</dc:creator>
  <cp:lastModifiedBy>Admin</cp:lastModifiedBy>
  <dcterms:created xsi:type="dcterms:W3CDTF">2019-03-06T18:32:48Z</dcterms:created>
  <dcterms:modified xsi:type="dcterms:W3CDTF">2020-03-08T11:14:44Z</dcterms:modified>
</cp:coreProperties>
</file>