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ЦяКнига" autoCompressPictures="0"/>
  <mc:AlternateContent xmlns:mc="http://schemas.openxmlformats.org/markup-compatibility/2006">
    <mc:Choice Requires="x15">
      <x15ac:absPath xmlns:x15ac="http://schemas.microsoft.com/office/spreadsheetml/2010/11/ac" url="E:\shkola\fizuka\ОБСЕРВАТОРІЯ\"/>
    </mc:Choice>
  </mc:AlternateContent>
  <bookViews>
    <workbookView xWindow="0" yWindow="0" windowWidth="25200" windowHeight="11985" tabRatio="500"/>
  </bookViews>
  <sheets>
    <sheet name="Природничі науки" sheetId="6" r:id="rId1"/>
  </sheets>
  <definedNames>
    <definedName name="biology">#REF!</definedName>
    <definedName name="chemistry">#REF!</definedName>
    <definedName name="phisics">#REF!</definedName>
    <definedName name="rate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6" l="1"/>
  <c r="F10" i="6"/>
  <c r="F9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8" i="6"/>
  <c r="F39" i="6"/>
  <c r="F40" i="6"/>
  <c r="F41" i="6"/>
  <c r="F42" i="6"/>
  <c r="F43" i="6"/>
  <c r="F44" i="6"/>
  <c r="F45" i="6"/>
  <c r="F46" i="6"/>
  <c r="F12" i="6"/>
  <c r="F13" i="6"/>
  <c r="F14" i="6"/>
  <c r="F15" i="6"/>
  <c r="F5" i="6"/>
  <c r="F7" i="6"/>
  <c r="F8" i="6"/>
  <c r="F48" i="6"/>
</calcChain>
</file>

<file path=xl/sharedStrings.xml><?xml version="1.0" encoding="utf-8"?>
<sst xmlns="http://schemas.openxmlformats.org/spreadsheetml/2006/main" count="50" uniqueCount="47">
  <si>
    <t>Разом, грн. з ПДВ</t>
  </si>
  <si>
    <t>К-сть на клас</t>
  </si>
  <si>
    <t>Найменування товарів</t>
  </si>
  <si>
    <t>Вартість, грн. з ПДВ</t>
  </si>
  <si>
    <t>Ціна за одиницю, грн. з ПДВ</t>
  </si>
  <si>
    <t>Кількість, од</t>
  </si>
  <si>
    <t>1. Облаштування обсеваторії</t>
  </si>
  <si>
    <t>Купол астронормічний</t>
  </si>
  <si>
    <t>Підготовка площадки для встановлення купола</t>
  </si>
  <si>
    <t>2. Технічне забезпечення звязку обсерваторії та кабінету астрономії</t>
  </si>
  <si>
    <t>Персональний комп’ютер вчителя або Портативний комп'ютер (ноутбук)</t>
  </si>
  <si>
    <t>Камера вивведення зображення з телескопу в астрономічний клас та огляду з-під купола</t>
  </si>
  <si>
    <t>Інтерактивний модуль для забезпечення роботи з віртульними симуляціями, що відображають астрономічні спостереження</t>
  </si>
  <si>
    <t>3. Набір для розширення робочих можливостей телескопа</t>
  </si>
  <si>
    <t>Окуляр Arsenal 5мм ED 60°, 1.25''</t>
  </si>
  <si>
    <t>Окуляр Arsenal 6мм, UWA 66°, 1,25''</t>
  </si>
  <si>
    <t>Окуляр GSO 25мм Plossl 1,25"</t>
  </si>
  <si>
    <t>Окуляр GSO 12мм Plossl 1,25"</t>
  </si>
  <si>
    <t>Окуляр Arsenal-TMB 5мм, 1.25''</t>
  </si>
  <si>
    <t>Окуляр Arsenal 20мм оборачивающий, 1,25''</t>
  </si>
  <si>
    <t>Линза Барлоу GSO 2.5x, 1.25"</t>
  </si>
  <si>
    <t>Линза Барлоу Arsenal 2x Т-адаптер</t>
  </si>
  <si>
    <t>Линза Барлоу GSO 2x, 1.25"</t>
  </si>
  <si>
    <t>Камера QHY 5L-II color</t>
  </si>
  <si>
    <t>Камера QHY 5L-II mono</t>
  </si>
  <si>
    <t>Камера Arsenal для телескопа, color</t>
  </si>
  <si>
    <t>Камера Arsenal для телескопа, mono</t>
  </si>
  <si>
    <t>Камера Sigeta UCMOS 5100 T</t>
  </si>
  <si>
    <t>Лазерный коллиматор GSO</t>
  </si>
  <si>
    <t>Окуляр, лінза, астрокамера та інші елементи</t>
  </si>
  <si>
    <t>4. Навчальні матеріали та посібники</t>
  </si>
  <si>
    <t>Астрономія Рухома карта зоряного неба</t>
  </si>
  <si>
    <t xml:space="preserve"> Карта зоряного неба. Плакат-постер</t>
  </si>
  <si>
    <t>Глобус-модель "Зоряне небо" Діаметр: 320мм</t>
  </si>
  <si>
    <t>Глобус-модель "Паралелі та меридіани Землі" Діаметр: 320мм</t>
  </si>
  <si>
    <t>Модель"Сонячна система"</t>
  </si>
  <si>
    <t>Телурій (діюча модель Сонце - Земля - Місяць)</t>
  </si>
  <si>
    <t>Каталог стітностей зір</t>
  </si>
  <si>
    <t>Каталог Історія зір</t>
  </si>
  <si>
    <t xml:space="preserve"> Адаптер сетевой Baader Planetarium 12.8В/1.5A (19Вт</t>
  </si>
  <si>
    <t xml:space="preserve"> Сетевой адаптер Prolum 12V/6A (72W)</t>
  </si>
  <si>
    <t>Блок питания Arsenal "StarGuider" 7 А/ч</t>
  </si>
  <si>
    <t>Разом за облаштування першої шкільної обсерваторії , грн. з ПДВ</t>
  </si>
  <si>
    <t>Монтажні роботи оглядового майтанчика та установки астрономічного купола</t>
  </si>
  <si>
    <t>Роботи спеціалістів з налаштування та встаовлення астрономічного обладнання</t>
  </si>
  <si>
    <t>Телескоп Celestron CPC 1100 GPS XLT</t>
  </si>
  <si>
    <t>БЮДЖЕТ ПРОЄКТУ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</si>
</sst>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</cellStyleXfs>
  <cellXfs count="44">
    <xf numFmtId="0" fontId="0" fillId="0" borderId="0" xfId="0"/>
    <xf numFmtId="0" fontId="0" fillId="0" borderId="0" xfId="0" applyFill="1"/>
    <xf numFmtId="0" fontId="4" fillId="0" borderId="5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4" fontId="5" fillId="0" borderId="5" xfId="0" applyNumberFormat="1" applyFont="1" applyFill="1" applyBorder="1" applyAlignment="1">
      <alignment wrapText="1"/>
    </xf>
    <xf numFmtId="4" fontId="5" fillId="0" borderId="6" xfId="0" applyNumberFormat="1" applyFont="1" applyFill="1" applyBorder="1" applyAlignment="1">
      <alignment wrapText="1"/>
    </xf>
    <xf numFmtId="4" fontId="1" fillId="0" borderId="8" xfId="0" applyNumberFormat="1" applyFont="1" applyFill="1" applyBorder="1" applyAlignment="1">
      <alignment wrapText="1"/>
    </xf>
    <xf numFmtId="0" fontId="5" fillId="0" borderId="5" xfId="0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right" wrapText="1"/>
    </xf>
    <xf numFmtId="0" fontId="10" fillId="0" borderId="2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wrapText="1"/>
    </xf>
    <xf numFmtId="0" fontId="7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0" xfId="0" applyFont="1"/>
    <xf numFmtId="0" fontId="5" fillId="0" borderId="1" xfId="0" applyFont="1" applyBorder="1"/>
    <xf numFmtId="0" fontId="5" fillId="0" borderId="4" xfId="0" applyFont="1" applyBorder="1"/>
    <xf numFmtId="0" fontId="5" fillId="0" borderId="7" xfId="0" applyFont="1" applyBorder="1"/>
    <xf numFmtId="0" fontId="4" fillId="0" borderId="11" xfId="0" applyFont="1" applyFill="1" applyBorder="1" applyAlignment="1">
      <alignment horizontal="right" wrapText="1"/>
    </xf>
    <xf numFmtId="0" fontId="4" fillId="0" borderId="9" xfId="0" applyFont="1" applyFill="1" applyBorder="1" applyAlignment="1">
      <alignment horizontal="right" wrapText="1"/>
    </xf>
    <xf numFmtId="0" fontId="4" fillId="0" borderId="10" xfId="0" applyFont="1" applyFill="1" applyBorder="1" applyAlignment="1">
      <alignment horizontal="right" wrapText="1"/>
    </xf>
    <xf numFmtId="0" fontId="4" fillId="0" borderId="12" xfId="0" applyFont="1" applyFill="1" applyBorder="1" applyAlignment="1">
      <alignment horizontal="right" wrapText="1"/>
    </xf>
    <xf numFmtId="0" fontId="4" fillId="0" borderId="13" xfId="0" applyFont="1" applyFill="1" applyBorder="1" applyAlignment="1">
      <alignment horizontal="right" wrapText="1"/>
    </xf>
    <xf numFmtId="0" fontId="4" fillId="0" borderId="14" xfId="0" applyFont="1" applyFill="1" applyBorder="1" applyAlignment="1">
      <alignment horizontal="right" wrapText="1"/>
    </xf>
    <xf numFmtId="4" fontId="4" fillId="0" borderId="12" xfId="0" applyNumberFormat="1" applyFont="1" applyFill="1" applyBorder="1" applyAlignment="1">
      <alignment horizontal="right" wrapText="1"/>
    </xf>
    <xf numFmtId="4" fontId="4" fillId="0" borderId="13" xfId="0" applyNumberFormat="1" applyFont="1" applyFill="1" applyBorder="1" applyAlignment="1">
      <alignment horizontal="right" wrapText="1"/>
    </xf>
    <xf numFmtId="4" fontId="4" fillId="0" borderId="14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right" wrapText="1"/>
    </xf>
  </cellXfs>
  <cellStyles count="156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Обычный" xfId="0" builtinId="0"/>
    <cellStyle name="Обычный 2" xfId="155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6"/>
  <dimension ref="A2:W48"/>
  <sheetViews>
    <sheetView tabSelected="1" view="pageBreakPreview" topLeftCell="A19" zoomScale="115" zoomScaleNormal="125" zoomScaleSheetLayoutView="115" zoomScalePageLayoutView="90" workbookViewId="0">
      <selection activeCell="B2" sqref="B2:F2"/>
    </sheetView>
  </sheetViews>
  <sheetFormatPr defaultColWidth="11" defaultRowHeight="15.75" x14ac:dyDescent="0.25"/>
  <cols>
    <col min="1" max="1" width="3.5" style="25" customWidth="1"/>
    <col min="2" max="2" width="46.75" style="3" customWidth="1"/>
    <col min="3" max="3" width="5" style="3" customWidth="1"/>
    <col min="4" max="4" width="7.5" style="3" customWidth="1"/>
    <col min="5" max="5" width="9.25" style="3" customWidth="1"/>
    <col min="6" max="6" width="11.5" style="3" customWidth="1"/>
    <col min="7" max="23" width="11" style="1"/>
  </cols>
  <sheetData>
    <row r="2" spans="1:6" ht="19.5" thickBot="1" x14ac:dyDescent="0.35">
      <c r="B2" s="38" t="s">
        <v>46</v>
      </c>
      <c r="C2" s="38"/>
      <c r="D2" s="38"/>
      <c r="E2" s="38"/>
      <c r="F2" s="38"/>
    </row>
    <row r="3" spans="1:6" ht="40.5" x14ac:dyDescent="0.25">
      <c r="A3" s="26"/>
      <c r="B3" s="4" t="s">
        <v>2</v>
      </c>
      <c r="C3" s="15" t="s">
        <v>5</v>
      </c>
      <c r="D3" s="4" t="s">
        <v>1</v>
      </c>
      <c r="E3" s="4" t="s">
        <v>4</v>
      </c>
      <c r="F3" s="5" t="s">
        <v>3</v>
      </c>
    </row>
    <row r="4" spans="1:6" x14ac:dyDescent="0.25">
      <c r="A4" s="27"/>
      <c r="B4" s="41" t="s">
        <v>6</v>
      </c>
      <c r="C4" s="41"/>
      <c r="D4" s="41"/>
      <c r="E4" s="41"/>
      <c r="F4" s="42"/>
    </row>
    <row r="5" spans="1:6" x14ac:dyDescent="0.25">
      <c r="A5" s="27">
        <v>1</v>
      </c>
      <c r="B5" s="12" t="s">
        <v>7</v>
      </c>
      <c r="C5" s="6">
        <v>1</v>
      </c>
      <c r="D5" s="6">
        <v>1</v>
      </c>
      <c r="E5" s="7">
        <v>400000</v>
      </c>
      <c r="F5" s="8">
        <f t="shared" ref="F5:F8" si="0">D5*E5</f>
        <v>400000</v>
      </c>
    </row>
    <row r="6" spans="1:6" x14ac:dyDescent="0.25">
      <c r="A6" s="27">
        <v>2</v>
      </c>
      <c r="B6" s="12" t="s">
        <v>45</v>
      </c>
      <c r="C6" s="6">
        <v>1</v>
      </c>
      <c r="D6" s="6">
        <v>1</v>
      </c>
      <c r="E6" s="7">
        <v>140000</v>
      </c>
      <c r="F6" s="8">
        <f>E6*D6</f>
        <v>140000</v>
      </c>
    </row>
    <row r="7" spans="1:6" x14ac:dyDescent="0.25">
      <c r="A7" s="27">
        <v>3</v>
      </c>
      <c r="B7" s="16" t="s">
        <v>8</v>
      </c>
      <c r="C7" s="6">
        <v>1</v>
      </c>
      <c r="D7" s="6">
        <v>1</v>
      </c>
      <c r="E7" s="7">
        <v>193000</v>
      </c>
      <c r="F7" s="8">
        <f t="shared" si="0"/>
        <v>193000</v>
      </c>
    </row>
    <row r="8" spans="1:6" ht="26.25" x14ac:dyDescent="0.25">
      <c r="A8" s="27">
        <v>4</v>
      </c>
      <c r="B8" s="12" t="s">
        <v>43</v>
      </c>
      <c r="C8" s="6">
        <v>1</v>
      </c>
      <c r="D8" s="6">
        <v>1</v>
      </c>
      <c r="E8" s="7">
        <v>35000</v>
      </c>
      <c r="F8" s="8">
        <f t="shared" si="0"/>
        <v>35000</v>
      </c>
    </row>
    <row r="9" spans="1:6" ht="26.25" x14ac:dyDescent="0.25">
      <c r="A9" s="27">
        <v>5</v>
      </c>
      <c r="B9" s="12" t="s">
        <v>44</v>
      </c>
      <c r="C9" s="6">
        <v>1</v>
      </c>
      <c r="D9" s="6">
        <v>1</v>
      </c>
      <c r="E9" s="7">
        <v>50000</v>
      </c>
      <c r="F9" s="8">
        <f>E9*D9</f>
        <v>50000</v>
      </c>
    </row>
    <row r="10" spans="1:6" x14ac:dyDescent="0.25">
      <c r="A10" s="27"/>
      <c r="B10" s="43" t="s">
        <v>0</v>
      </c>
      <c r="C10" s="43"/>
      <c r="D10" s="43"/>
      <c r="E10" s="43"/>
      <c r="F10" s="11">
        <f>SUM(F5:F9)</f>
        <v>818000</v>
      </c>
    </row>
    <row r="11" spans="1:6" x14ac:dyDescent="0.25">
      <c r="A11" s="27"/>
      <c r="B11" s="41" t="s">
        <v>9</v>
      </c>
      <c r="C11" s="41"/>
      <c r="D11" s="41"/>
      <c r="E11" s="41"/>
      <c r="F11" s="42"/>
    </row>
    <row r="12" spans="1:6" ht="26.25" x14ac:dyDescent="0.25">
      <c r="A12" s="27">
        <v>1</v>
      </c>
      <c r="B12" s="12" t="s">
        <v>10</v>
      </c>
      <c r="C12" s="6">
        <v>1</v>
      </c>
      <c r="D12" s="6">
        <v>1</v>
      </c>
      <c r="E12" s="7">
        <v>25000</v>
      </c>
      <c r="F12" s="8">
        <f>D12*E12</f>
        <v>25000</v>
      </c>
    </row>
    <row r="13" spans="1:6" ht="26.25" x14ac:dyDescent="0.25">
      <c r="A13" s="27">
        <v>2</v>
      </c>
      <c r="B13" s="12" t="s">
        <v>11</v>
      </c>
      <c r="C13" s="6">
        <v>2</v>
      </c>
      <c r="D13" s="6">
        <v>2</v>
      </c>
      <c r="E13" s="7">
        <v>3500</v>
      </c>
      <c r="F13" s="8">
        <f>D13*E13</f>
        <v>7000</v>
      </c>
    </row>
    <row r="14" spans="1:6" ht="26.25" x14ac:dyDescent="0.25">
      <c r="A14" s="27">
        <v>3</v>
      </c>
      <c r="B14" s="12" t="s">
        <v>12</v>
      </c>
      <c r="C14" s="6">
        <v>1</v>
      </c>
      <c r="D14" s="6">
        <v>1</v>
      </c>
      <c r="E14" s="7">
        <v>90000</v>
      </c>
      <c r="F14" s="8">
        <f>D14*E14</f>
        <v>90000</v>
      </c>
    </row>
    <row r="15" spans="1:6" x14ac:dyDescent="0.25">
      <c r="A15" s="27"/>
      <c r="B15" s="43" t="s">
        <v>0</v>
      </c>
      <c r="C15" s="43"/>
      <c r="D15" s="43"/>
      <c r="E15" s="43"/>
      <c r="F15" s="11">
        <f>SUM(F12:F14)</f>
        <v>122000</v>
      </c>
    </row>
    <row r="16" spans="1:6" x14ac:dyDescent="0.25">
      <c r="A16" s="27"/>
      <c r="B16" s="39" t="s">
        <v>13</v>
      </c>
      <c r="C16" s="39"/>
      <c r="D16" s="39"/>
      <c r="E16" s="39"/>
      <c r="F16" s="40"/>
    </row>
    <row r="17" spans="1:6" x14ac:dyDescent="0.25">
      <c r="A17" s="27"/>
      <c r="B17" s="17" t="s">
        <v>29</v>
      </c>
      <c r="C17" s="6"/>
      <c r="D17" s="18"/>
      <c r="E17" s="12"/>
      <c r="F17" s="22"/>
    </row>
    <row r="18" spans="1:6" x14ac:dyDescent="0.25">
      <c r="A18" s="27">
        <v>1</v>
      </c>
      <c r="B18" s="19" t="s">
        <v>14</v>
      </c>
      <c r="C18" s="6">
        <v>1</v>
      </c>
      <c r="D18" s="6">
        <v>1</v>
      </c>
      <c r="E18" s="7">
        <v>1800</v>
      </c>
      <c r="F18" s="8">
        <f t="shared" ref="F18:F35" si="1">D18*E18</f>
        <v>1800</v>
      </c>
    </row>
    <row r="19" spans="1:6" x14ac:dyDescent="0.25">
      <c r="A19" s="27">
        <v>2</v>
      </c>
      <c r="B19" s="19" t="s">
        <v>15</v>
      </c>
      <c r="C19" s="6">
        <v>1</v>
      </c>
      <c r="D19" s="6">
        <v>1</v>
      </c>
      <c r="E19" s="7">
        <v>1300</v>
      </c>
      <c r="F19" s="8">
        <f t="shared" si="1"/>
        <v>1300</v>
      </c>
    </row>
    <row r="20" spans="1:6" x14ac:dyDescent="0.25">
      <c r="A20" s="27">
        <v>3</v>
      </c>
      <c r="B20" s="23" t="s">
        <v>16</v>
      </c>
      <c r="C20" s="6">
        <v>1</v>
      </c>
      <c r="D20" s="6">
        <v>1</v>
      </c>
      <c r="E20" s="7">
        <v>849</v>
      </c>
      <c r="F20" s="8">
        <f t="shared" si="1"/>
        <v>849</v>
      </c>
    </row>
    <row r="21" spans="1:6" x14ac:dyDescent="0.25">
      <c r="A21" s="27">
        <v>4</v>
      </c>
      <c r="B21" s="23" t="s">
        <v>17</v>
      </c>
      <c r="C21" s="6">
        <v>1</v>
      </c>
      <c r="D21" s="6">
        <v>1</v>
      </c>
      <c r="E21" s="7">
        <v>676</v>
      </c>
      <c r="F21" s="8">
        <f t="shared" si="1"/>
        <v>676</v>
      </c>
    </row>
    <row r="22" spans="1:6" x14ac:dyDescent="0.25">
      <c r="A22" s="27">
        <v>5</v>
      </c>
      <c r="B22" s="23" t="s">
        <v>18</v>
      </c>
      <c r="C22" s="6">
        <v>1</v>
      </c>
      <c r="D22" s="6">
        <v>1</v>
      </c>
      <c r="E22" s="7">
        <v>1352</v>
      </c>
      <c r="F22" s="8">
        <f t="shared" si="1"/>
        <v>1352</v>
      </c>
    </row>
    <row r="23" spans="1:6" x14ac:dyDescent="0.25">
      <c r="A23" s="27">
        <v>6</v>
      </c>
      <c r="B23" s="23" t="s">
        <v>19</v>
      </c>
      <c r="C23" s="6">
        <v>1</v>
      </c>
      <c r="D23" s="6">
        <v>1</v>
      </c>
      <c r="E23" s="7">
        <v>836</v>
      </c>
      <c r="F23" s="8">
        <f t="shared" si="1"/>
        <v>836</v>
      </c>
    </row>
    <row r="24" spans="1:6" x14ac:dyDescent="0.25">
      <c r="A24" s="27">
        <v>7</v>
      </c>
      <c r="B24" s="19" t="s">
        <v>20</v>
      </c>
      <c r="C24" s="6">
        <v>1</v>
      </c>
      <c r="D24" s="6">
        <v>1</v>
      </c>
      <c r="E24" s="7">
        <v>728</v>
      </c>
      <c r="F24" s="8">
        <f t="shared" si="1"/>
        <v>728</v>
      </c>
    </row>
    <row r="25" spans="1:6" x14ac:dyDescent="0.25">
      <c r="A25" s="27">
        <v>8</v>
      </c>
      <c r="B25" s="20" t="s">
        <v>22</v>
      </c>
      <c r="C25" s="6">
        <v>1</v>
      </c>
      <c r="D25" s="6">
        <v>1</v>
      </c>
      <c r="E25" s="7">
        <v>744</v>
      </c>
      <c r="F25" s="8">
        <f t="shared" si="1"/>
        <v>744</v>
      </c>
    </row>
    <row r="26" spans="1:6" x14ac:dyDescent="0.25">
      <c r="A26" s="27">
        <v>9</v>
      </c>
      <c r="B26" s="19" t="s">
        <v>21</v>
      </c>
      <c r="C26" s="6">
        <v>1</v>
      </c>
      <c r="D26" s="6">
        <v>1</v>
      </c>
      <c r="E26" s="7">
        <v>929</v>
      </c>
      <c r="F26" s="8">
        <f t="shared" si="1"/>
        <v>929</v>
      </c>
    </row>
    <row r="27" spans="1:6" x14ac:dyDescent="0.25">
      <c r="A27" s="27">
        <v>10</v>
      </c>
      <c r="B27" s="19" t="s">
        <v>23</v>
      </c>
      <c r="C27" s="6">
        <v>1</v>
      </c>
      <c r="D27" s="6">
        <v>1</v>
      </c>
      <c r="E27" s="7">
        <v>5588</v>
      </c>
      <c r="F27" s="8">
        <f t="shared" si="1"/>
        <v>5588</v>
      </c>
    </row>
    <row r="28" spans="1:6" x14ac:dyDescent="0.25">
      <c r="A28" s="27">
        <v>11</v>
      </c>
      <c r="B28" s="19" t="s">
        <v>24</v>
      </c>
      <c r="C28" s="6">
        <v>1</v>
      </c>
      <c r="D28" s="6">
        <v>1</v>
      </c>
      <c r="E28" s="7">
        <v>6564</v>
      </c>
      <c r="F28" s="8">
        <f t="shared" si="1"/>
        <v>6564</v>
      </c>
    </row>
    <row r="29" spans="1:6" x14ac:dyDescent="0.25">
      <c r="A29" s="27">
        <v>12</v>
      </c>
      <c r="B29" s="19" t="s">
        <v>25</v>
      </c>
      <c r="C29" s="6">
        <v>1</v>
      </c>
      <c r="D29" s="6">
        <v>1</v>
      </c>
      <c r="E29" s="7">
        <v>3784</v>
      </c>
      <c r="F29" s="8">
        <f t="shared" si="1"/>
        <v>3784</v>
      </c>
    </row>
    <row r="30" spans="1:6" x14ac:dyDescent="0.25">
      <c r="A30" s="27">
        <v>13</v>
      </c>
      <c r="B30" s="19" t="s">
        <v>26</v>
      </c>
      <c r="C30" s="6">
        <v>1</v>
      </c>
      <c r="D30" s="6">
        <v>1</v>
      </c>
      <c r="E30" s="7">
        <v>4208</v>
      </c>
      <c r="F30" s="8">
        <f t="shared" si="1"/>
        <v>4208</v>
      </c>
    </row>
    <row r="31" spans="1:6" x14ac:dyDescent="0.25">
      <c r="A31" s="27">
        <v>14</v>
      </c>
      <c r="B31" s="19" t="s">
        <v>27</v>
      </c>
      <c r="C31" s="6">
        <v>1</v>
      </c>
      <c r="D31" s="6">
        <v>1</v>
      </c>
      <c r="E31" s="7">
        <v>7681</v>
      </c>
      <c r="F31" s="8">
        <f t="shared" si="1"/>
        <v>7681</v>
      </c>
    </row>
    <row r="32" spans="1:6" x14ac:dyDescent="0.25">
      <c r="A32" s="27">
        <v>15</v>
      </c>
      <c r="B32" s="19" t="s">
        <v>28</v>
      </c>
      <c r="C32" s="10">
        <v>1</v>
      </c>
      <c r="D32" s="6">
        <v>1</v>
      </c>
      <c r="E32" s="7">
        <v>1569</v>
      </c>
      <c r="F32" s="8">
        <f t="shared" si="1"/>
        <v>1569</v>
      </c>
    </row>
    <row r="33" spans="1:6" x14ac:dyDescent="0.25">
      <c r="A33" s="27">
        <v>16</v>
      </c>
      <c r="B33" s="19" t="s">
        <v>39</v>
      </c>
      <c r="C33" s="10">
        <v>1</v>
      </c>
      <c r="D33" s="6">
        <v>2</v>
      </c>
      <c r="E33" s="7">
        <v>840</v>
      </c>
      <c r="F33" s="8">
        <f t="shared" si="1"/>
        <v>1680</v>
      </c>
    </row>
    <row r="34" spans="1:6" x14ac:dyDescent="0.25">
      <c r="A34" s="27">
        <v>17</v>
      </c>
      <c r="B34" s="19" t="s">
        <v>40</v>
      </c>
      <c r="C34" s="10">
        <v>1</v>
      </c>
      <c r="D34" s="6">
        <v>1</v>
      </c>
      <c r="E34" s="7">
        <v>140</v>
      </c>
      <c r="F34" s="8">
        <f t="shared" si="1"/>
        <v>140</v>
      </c>
    </row>
    <row r="35" spans="1:6" x14ac:dyDescent="0.25">
      <c r="A35" s="27">
        <v>18</v>
      </c>
      <c r="B35" s="19" t="s">
        <v>41</v>
      </c>
      <c r="C35" s="10">
        <v>1</v>
      </c>
      <c r="D35" s="6">
        <v>1</v>
      </c>
      <c r="E35" s="7">
        <v>2866</v>
      </c>
      <c r="F35" s="8">
        <f t="shared" si="1"/>
        <v>2866</v>
      </c>
    </row>
    <row r="36" spans="1:6" x14ac:dyDescent="0.25">
      <c r="A36" s="27"/>
      <c r="B36" s="32" t="s">
        <v>0</v>
      </c>
      <c r="C36" s="33"/>
      <c r="D36" s="33"/>
      <c r="E36" s="34"/>
      <c r="F36" s="11">
        <f>SUM(F18:F35)</f>
        <v>43294</v>
      </c>
    </row>
    <row r="37" spans="1:6" x14ac:dyDescent="0.25">
      <c r="A37" s="27"/>
      <c r="B37" s="21" t="s">
        <v>30</v>
      </c>
      <c r="C37" s="13"/>
      <c r="D37" s="13"/>
      <c r="E37" s="7"/>
      <c r="F37" s="11"/>
    </row>
    <row r="38" spans="1:6" x14ac:dyDescent="0.25">
      <c r="A38" s="27">
        <v>1</v>
      </c>
      <c r="B38" s="24" t="s">
        <v>33</v>
      </c>
      <c r="C38" s="13">
        <v>1</v>
      </c>
      <c r="D38" s="13">
        <v>1</v>
      </c>
      <c r="E38" s="7">
        <v>4925</v>
      </c>
      <c r="F38" s="8">
        <f>E38*D38</f>
        <v>4925</v>
      </c>
    </row>
    <row r="39" spans="1:6" ht="25.5" x14ac:dyDescent="0.25">
      <c r="A39" s="27">
        <v>2</v>
      </c>
      <c r="B39" s="24" t="s">
        <v>34</v>
      </c>
      <c r="C39" s="13">
        <v>1</v>
      </c>
      <c r="D39" s="13">
        <v>1</v>
      </c>
      <c r="E39" s="7">
        <v>5445</v>
      </c>
      <c r="F39" s="8">
        <f t="shared" ref="F39:F42" si="2">E39*D39</f>
        <v>5445</v>
      </c>
    </row>
    <row r="40" spans="1:6" x14ac:dyDescent="0.25">
      <c r="A40" s="27">
        <v>3</v>
      </c>
      <c r="B40" s="24" t="s">
        <v>36</v>
      </c>
      <c r="C40" s="13">
        <v>1</v>
      </c>
      <c r="D40" s="13">
        <v>1</v>
      </c>
      <c r="E40" s="7">
        <v>3408</v>
      </c>
      <c r="F40" s="8">
        <f t="shared" si="2"/>
        <v>3408</v>
      </c>
    </row>
    <row r="41" spans="1:6" x14ac:dyDescent="0.25">
      <c r="A41" s="27">
        <v>4</v>
      </c>
      <c r="B41" s="24" t="s">
        <v>35</v>
      </c>
      <c r="C41" s="13">
        <v>1</v>
      </c>
      <c r="D41" s="13">
        <v>1</v>
      </c>
      <c r="E41" s="7">
        <v>3670</v>
      </c>
      <c r="F41" s="8">
        <f t="shared" si="2"/>
        <v>3670</v>
      </c>
    </row>
    <row r="42" spans="1:6" x14ac:dyDescent="0.25">
      <c r="A42" s="27">
        <v>5</v>
      </c>
      <c r="B42" s="24" t="s">
        <v>38</v>
      </c>
      <c r="C42" s="13">
        <v>1</v>
      </c>
      <c r="D42" s="13">
        <v>2</v>
      </c>
      <c r="E42" s="7">
        <v>200</v>
      </c>
      <c r="F42" s="8">
        <f t="shared" si="2"/>
        <v>400</v>
      </c>
    </row>
    <row r="43" spans="1:6" x14ac:dyDescent="0.25">
      <c r="A43" s="27">
        <v>6</v>
      </c>
      <c r="B43" s="2" t="s">
        <v>32</v>
      </c>
      <c r="C43" s="13">
        <v>1</v>
      </c>
      <c r="D43" s="13">
        <v>1</v>
      </c>
      <c r="E43" s="7">
        <v>300</v>
      </c>
      <c r="F43" s="8">
        <f>E43*D43</f>
        <v>300</v>
      </c>
    </row>
    <row r="44" spans="1:6" x14ac:dyDescent="0.25">
      <c r="A44" s="27">
        <v>7</v>
      </c>
      <c r="B44" s="2" t="s">
        <v>37</v>
      </c>
      <c r="C44" s="13">
        <v>1</v>
      </c>
      <c r="D44" s="13">
        <v>5</v>
      </c>
      <c r="E44" s="7">
        <v>200</v>
      </c>
      <c r="F44" s="8">
        <f>E44*D44</f>
        <v>1000</v>
      </c>
    </row>
    <row r="45" spans="1:6" x14ac:dyDescent="0.25">
      <c r="A45" s="27">
        <v>8</v>
      </c>
      <c r="B45" s="2" t="s">
        <v>31</v>
      </c>
      <c r="C45" s="13">
        <v>1</v>
      </c>
      <c r="D45" s="13">
        <v>20</v>
      </c>
      <c r="E45" s="7">
        <v>50</v>
      </c>
      <c r="F45" s="8">
        <f t="shared" ref="F45" si="3">E45*D45</f>
        <v>1000</v>
      </c>
    </row>
    <row r="46" spans="1:6" x14ac:dyDescent="0.25">
      <c r="A46" s="27"/>
      <c r="B46" s="35" t="s">
        <v>0</v>
      </c>
      <c r="C46" s="36"/>
      <c r="D46" s="36"/>
      <c r="E46" s="37"/>
      <c r="F46" s="11">
        <f>SUM(F38:F45)</f>
        <v>20148</v>
      </c>
    </row>
    <row r="47" spans="1:6" x14ac:dyDescent="0.25">
      <c r="A47" s="27"/>
      <c r="B47" s="2"/>
      <c r="C47" s="14"/>
      <c r="D47" s="14"/>
      <c r="E47" s="2"/>
      <c r="F47" s="8"/>
    </row>
    <row r="48" spans="1:6" ht="16.5" customHeight="1" thickBot="1" x14ac:dyDescent="0.3">
      <c r="A48" s="28"/>
      <c r="B48" s="29" t="s">
        <v>42</v>
      </c>
      <c r="C48" s="30"/>
      <c r="D48" s="30"/>
      <c r="E48" s="31"/>
      <c r="F48" s="9">
        <f>F46+F36+F15+F10</f>
        <v>1003442</v>
      </c>
    </row>
  </sheetData>
  <mergeCells count="9">
    <mergeCell ref="B48:E48"/>
    <mergeCell ref="B36:E36"/>
    <mergeCell ref="B46:E46"/>
    <mergeCell ref="B2:F2"/>
    <mergeCell ref="B16:F16"/>
    <mergeCell ref="B4:F4"/>
    <mergeCell ref="B10:E10"/>
    <mergeCell ref="B11:F11"/>
    <mergeCell ref="B15:E15"/>
  </mergeCells>
  <pageMargins left="0.75" right="0.75" top="1" bottom="1" header="0.5" footer="0.5"/>
  <pageSetup paperSize="9" scale="83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Природничі науки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redbull24</cp:lastModifiedBy>
  <cp:lastPrinted>2020-02-25T07:01:02Z</cp:lastPrinted>
  <dcterms:created xsi:type="dcterms:W3CDTF">2016-01-27T08:24:39Z</dcterms:created>
  <dcterms:modified xsi:type="dcterms:W3CDTF">2020-03-11T08:37:12Z</dcterms:modified>
</cp:coreProperties>
</file>