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флешка синяя\ЛИЧНОЕ РАБОТА\Громадс бюджет\Тренажерній зал\"/>
    </mc:Choice>
  </mc:AlternateContent>
  <xr:revisionPtr revIDLastSave="0" documentId="13_ncr:1_{8726F532-D5FF-439D-86A0-9B0BE76682D5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Тренажер Гиря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7" i="1" l="1"/>
  <c r="F13" i="1"/>
  <c r="F7" i="1"/>
  <c r="F8" i="1"/>
  <c r="F9" i="1"/>
  <c r="F4" i="1"/>
  <c r="F18" i="1"/>
  <c r="F16" i="1"/>
  <c r="F15" i="1"/>
  <c r="F14" i="1"/>
  <c r="F10" i="1"/>
  <c r="F6" i="1"/>
  <c r="F5" i="1"/>
  <c r="F11" i="1" l="1"/>
  <c r="F21" i="1" s="1"/>
  <c r="F19" i="1"/>
  <c r="F20" i="1" s="1"/>
  <c r="F12" i="1" l="1"/>
  <c r="F22" i="1"/>
  <c r="F24" i="1" s="1"/>
  <c r="F23" i="1" l="1"/>
  <c r="F25" i="1" s="1"/>
</calcChain>
</file>

<file path=xl/sharedStrings.xml><?xml version="1.0" encoding="utf-8"?>
<sst xmlns="http://schemas.openxmlformats.org/spreadsheetml/2006/main" count="44" uniqueCount="34">
  <si>
    <t>Основні етапи проекту</t>
  </si>
  <si>
    <t>Матеріали та послуги</t>
  </si>
  <si>
    <t>Одиниця виміру</t>
  </si>
  <si>
    <t>Витрати на об'єкт</t>
  </si>
  <si>
    <t>Ціна за од. виміру</t>
  </si>
  <si>
    <t xml:space="preserve">Сума </t>
  </si>
  <si>
    <t>шт</t>
  </si>
  <si>
    <t>За 1 кв. м.</t>
  </si>
  <si>
    <t>Загалом</t>
  </si>
  <si>
    <t>Проектні роботи</t>
  </si>
  <si>
    <t>Загальний кошторис</t>
  </si>
  <si>
    <t>ОБОВ'ЯЗКОВИЙ РЕЗЕРВ</t>
  </si>
  <si>
    <t>Загальна площа, м. кв.</t>
  </si>
  <si>
    <t>Проведення ремонту приміщення- перекладка полу спеціальним матералом для тренажерного залу, вирівнювання стін, поклейка обоїв на одну стіну, емонт стелі тощо</t>
  </si>
  <si>
    <t>Облаштування тренажерного залу (демонтаж старих тренажерів, купівля тренажерів, монтаж нових тренажерів)</t>
  </si>
  <si>
    <t>кв.м</t>
  </si>
  <si>
    <t>Покриття для  підлоги  (матеріал)</t>
  </si>
  <si>
    <t>Ремонт стелі</t>
  </si>
  <si>
    <t>Поклейка обоїв на стіну</t>
  </si>
  <si>
    <t>Стяжка стін (фарбування)</t>
  </si>
  <si>
    <t>Демонтаж, монтаж підлоги</t>
  </si>
  <si>
    <t>Транспортні витрати, витратні матеріали, ремонтні матеріали</t>
  </si>
  <si>
    <t>Електромонтажні робота</t>
  </si>
  <si>
    <t>Усього за облаштування тренажерами</t>
  </si>
  <si>
    <t>Ремонт приміщення</t>
  </si>
  <si>
    <t>облаштування тренажерами</t>
  </si>
  <si>
    <t>Усього за ремонт приміщення</t>
  </si>
  <si>
    <t>демонтаж, монтаж тренажерів</t>
  </si>
  <si>
    <t>Додатковий інвентар</t>
  </si>
  <si>
    <t>Кардиотренажери</t>
  </si>
  <si>
    <t>Грузоблочні тренажери</t>
  </si>
  <si>
    <t>Залізо</t>
  </si>
  <si>
    <t>Груши, перчатки</t>
  </si>
  <si>
    <t>Орієнтовний кошторис "Тренажер Гиря"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</si>
</sst>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4" fillId="3" borderId="1" xfId="0" applyFont="1" applyFill="1" applyBorder="1" applyAlignment="1">
      <alignment horizontal="center" vertical="center"/>
    </xf>
    <xf numFmtId="4" fontId="0" fillId="3" borderId="1" xfId="0" applyNumberForma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6" fillId="4" borderId="1" xfId="0" applyFont="1" applyFill="1" applyBorder="1" applyAlignment="1">
      <alignment horizontal="center" vertical="center"/>
    </xf>
    <xf numFmtId="4" fontId="0" fillId="4" borderId="1" xfId="0" applyNumberFormat="1" applyFill="1" applyBorder="1" applyAlignment="1">
      <alignment vertical="center"/>
    </xf>
    <xf numFmtId="164" fontId="0" fillId="4" borderId="1" xfId="0" applyNumberFormat="1" applyFill="1" applyBorder="1" applyAlignment="1">
      <alignment vertical="center"/>
    </xf>
    <xf numFmtId="0" fontId="4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vertical="center" wrapText="1"/>
    </xf>
    <xf numFmtId="0" fontId="5" fillId="4" borderId="1" xfId="0" applyFont="1" applyFill="1" applyBorder="1" applyAlignment="1">
      <alignment vertical="center" wrapText="1"/>
    </xf>
    <xf numFmtId="4" fontId="5" fillId="4" borderId="1" xfId="0" applyNumberFormat="1" applyFont="1" applyFill="1" applyBorder="1" applyAlignment="1">
      <alignment vertical="center"/>
    </xf>
    <xf numFmtId="0" fontId="6" fillId="4" borderId="1" xfId="0" applyFont="1" applyFill="1" applyBorder="1" applyAlignment="1">
      <alignment vertical="center"/>
    </xf>
    <xf numFmtId="0" fontId="6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vertical="center"/>
    </xf>
    <xf numFmtId="0" fontId="2" fillId="5" borderId="1" xfId="0" applyFont="1" applyFill="1" applyBorder="1" applyAlignment="1">
      <alignment vertical="center"/>
    </xf>
    <xf numFmtId="4" fontId="2" fillId="5" borderId="1" xfId="0" applyNumberFormat="1" applyFont="1" applyFill="1" applyBorder="1" applyAlignment="1">
      <alignment vertical="center"/>
    </xf>
    <xf numFmtId="0" fontId="0" fillId="5" borderId="1" xfId="0" applyFill="1" applyBorder="1"/>
    <xf numFmtId="9" fontId="2" fillId="5" borderId="1" xfId="1" applyFont="1" applyFill="1" applyBorder="1" applyAlignment="1">
      <alignment vertical="center"/>
    </xf>
    <xf numFmtId="4" fontId="7" fillId="5" borderId="1" xfId="0" applyNumberFormat="1" applyFont="1" applyFill="1" applyBorder="1" applyAlignment="1">
      <alignment vertical="center"/>
    </xf>
    <xf numFmtId="4" fontId="5" fillId="3" borderId="1" xfId="0" applyNumberFormat="1" applyFont="1" applyFill="1" applyBorder="1" applyAlignment="1">
      <alignment vertical="center"/>
    </xf>
    <xf numFmtId="0" fontId="8" fillId="0" borderId="0" xfId="0" applyFont="1"/>
    <xf numFmtId="0" fontId="3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8" fillId="6" borderId="0" xfId="0" applyFont="1" applyFill="1" applyAlignment="1">
      <alignment vertical="center"/>
    </xf>
    <xf numFmtId="0" fontId="8" fillId="6" borderId="0" xfId="0" applyFont="1" applyFill="1" applyAlignment="1">
      <alignment horizontal="center" vertical="center"/>
    </xf>
    <xf numFmtId="0" fontId="5" fillId="3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0" fillId="3" borderId="1" xfId="0" applyFill="1" applyBorder="1" applyAlignment="1">
      <alignment horizontal="center" vertical="center" wrapText="1"/>
    </xf>
    <xf numFmtId="4" fontId="6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5"/>
  <sheetViews>
    <sheetView tabSelected="1" topLeftCell="A4" workbookViewId="0">
      <selection activeCell="D15" sqref="D15"/>
    </sheetView>
  </sheetViews>
  <sheetFormatPr defaultRowHeight="14.4" x14ac:dyDescent="0.3"/>
  <cols>
    <col min="1" max="1" width="30.88671875" customWidth="1"/>
    <col min="2" max="2" width="36.6640625" customWidth="1"/>
    <col min="3" max="3" width="10.33203125" customWidth="1"/>
    <col min="4" max="4" width="10.5546875" customWidth="1"/>
    <col min="5" max="5" width="12.88671875" customWidth="1"/>
    <col min="6" max="6" width="14.5546875" customWidth="1"/>
  </cols>
  <sheetData>
    <row r="1" spans="1:6" ht="18" x14ac:dyDescent="0.35">
      <c r="A1" s="20" t="s">
        <v>33</v>
      </c>
    </row>
    <row r="2" spans="1:6" ht="39" customHeight="1" x14ac:dyDescent="0.3">
      <c r="A2" s="23" t="s">
        <v>12</v>
      </c>
      <c r="B2" s="24">
        <v>49.9</v>
      </c>
    </row>
    <row r="3" spans="1:6" ht="31.2" x14ac:dyDescent="0.3">
      <c r="A3" s="21" t="s">
        <v>0</v>
      </c>
      <c r="B3" s="21" t="s">
        <v>1</v>
      </c>
      <c r="C3" s="21" t="s">
        <v>2</v>
      </c>
      <c r="D3" s="22" t="s">
        <v>3</v>
      </c>
      <c r="E3" s="22" t="s">
        <v>4</v>
      </c>
      <c r="F3" s="22" t="s">
        <v>5</v>
      </c>
    </row>
    <row r="4" spans="1:6" x14ac:dyDescent="0.3">
      <c r="A4" s="27" t="s">
        <v>13</v>
      </c>
      <c r="B4" s="3" t="s">
        <v>16</v>
      </c>
      <c r="C4" s="1" t="s">
        <v>15</v>
      </c>
      <c r="D4" s="2">
        <v>50.5</v>
      </c>
      <c r="E4" s="2">
        <v>620</v>
      </c>
      <c r="F4" s="2">
        <f>D4*E4</f>
        <v>31310</v>
      </c>
    </row>
    <row r="5" spans="1:6" x14ac:dyDescent="0.3">
      <c r="A5" s="27"/>
      <c r="B5" s="3" t="s">
        <v>20</v>
      </c>
      <c r="C5" s="1" t="s">
        <v>15</v>
      </c>
      <c r="D5" s="2">
        <v>50.5</v>
      </c>
      <c r="E5" s="2">
        <v>450</v>
      </c>
      <c r="F5" s="2">
        <f t="shared" ref="F5:F10" si="0">D5*E5</f>
        <v>22725</v>
      </c>
    </row>
    <row r="6" spans="1:6" x14ac:dyDescent="0.3">
      <c r="A6" s="27"/>
      <c r="B6" s="3" t="s">
        <v>17</v>
      </c>
      <c r="C6" s="1" t="s">
        <v>15</v>
      </c>
      <c r="D6" s="2">
        <v>50.5</v>
      </c>
      <c r="E6" s="2">
        <v>520</v>
      </c>
      <c r="F6" s="2">
        <f t="shared" si="0"/>
        <v>26260</v>
      </c>
    </row>
    <row r="7" spans="1:6" x14ac:dyDescent="0.3">
      <c r="A7" s="27"/>
      <c r="B7" s="3" t="s">
        <v>19</v>
      </c>
      <c r="C7" s="1" t="s">
        <v>15</v>
      </c>
      <c r="D7" s="2">
        <v>40</v>
      </c>
      <c r="E7" s="2">
        <v>190</v>
      </c>
      <c r="F7" s="2">
        <f t="shared" si="0"/>
        <v>7600</v>
      </c>
    </row>
    <row r="8" spans="1:6" x14ac:dyDescent="0.3">
      <c r="A8" s="27"/>
      <c r="B8" s="3" t="s">
        <v>18</v>
      </c>
      <c r="C8" s="1" t="s">
        <v>15</v>
      </c>
      <c r="D8" s="2">
        <v>20</v>
      </c>
      <c r="E8" s="2">
        <v>150</v>
      </c>
      <c r="F8" s="2">
        <f t="shared" si="0"/>
        <v>3000</v>
      </c>
    </row>
    <row r="9" spans="1:6" x14ac:dyDescent="0.3">
      <c r="A9" s="27"/>
      <c r="B9" s="3" t="s">
        <v>22</v>
      </c>
      <c r="C9" s="1" t="s">
        <v>15</v>
      </c>
      <c r="D9" s="2">
        <v>50.5</v>
      </c>
      <c r="E9" s="2">
        <v>120</v>
      </c>
      <c r="F9" s="2">
        <f t="shared" si="0"/>
        <v>6060</v>
      </c>
    </row>
    <row r="10" spans="1:6" ht="31.2" customHeight="1" x14ac:dyDescent="0.3">
      <c r="A10" s="27"/>
      <c r="B10" s="30" t="s">
        <v>21</v>
      </c>
      <c r="C10" s="3"/>
      <c r="D10" s="2">
        <v>1</v>
      </c>
      <c r="E10" s="2">
        <v>30000</v>
      </c>
      <c r="F10" s="2">
        <f t="shared" si="0"/>
        <v>30000</v>
      </c>
    </row>
    <row r="11" spans="1:6" x14ac:dyDescent="0.3">
      <c r="A11" s="27"/>
      <c r="B11" s="25" t="s">
        <v>26</v>
      </c>
      <c r="C11" s="25"/>
      <c r="D11" s="25"/>
      <c r="E11" s="25"/>
      <c r="F11" s="19">
        <f>SUM(F4:F10)</f>
        <v>126955</v>
      </c>
    </row>
    <row r="12" spans="1:6" x14ac:dyDescent="0.3">
      <c r="A12" s="27"/>
      <c r="B12" s="9" t="s">
        <v>7</v>
      </c>
      <c r="C12" s="9"/>
      <c r="D12" s="10"/>
      <c r="E12" s="10"/>
      <c r="F12" s="10">
        <f>F11/D9</f>
        <v>2513.9603960396039</v>
      </c>
    </row>
    <row r="13" spans="1:6" x14ac:dyDescent="0.3">
      <c r="A13" s="28" t="s">
        <v>14</v>
      </c>
      <c r="B13" s="11" t="s">
        <v>29</v>
      </c>
      <c r="C13" s="4" t="s">
        <v>6</v>
      </c>
      <c r="D13" s="6">
        <v>3</v>
      </c>
      <c r="E13" s="6">
        <v>11000</v>
      </c>
      <c r="F13" s="5">
        <f>D13*E13</f>
        <v>33000</v>
      </c>
    </row>
    <row r="14" spans="1:6" x14ac:dyDescent="0.3">
      <c r="A14" s="28"/>
      <c r="B14" s="12" t="s">
        <v>30</v>
      </c>
      <c r="C14" s="4" t="s">
        <v>6</v>
      </c>
      <c r="D14" s="6">
        <v>6</v>
      </c>
      <c r="E14" s="6">
        <v>10000</v>
      </c>
      <c r="F14" s="5">
        <f>D14*E14</f>
        <v>60000</v>
      </c>
    </row>
    <row r="15" spans="1:6" x14ac:dyDescent="0.3">
      <c r="A15" s="28"/>
      <c r="B15" s="12" t="s">
        <v>31</v>
      </c>
      <c r="C15" s="4" t="s">
        <v>6</v>
      </c>
      <c r="D15" s="6">
        <v>20</v>
      </c>
      <c r="E15" s="6">
        <v>300</v>
      </c>
      <c r="F15" s="5">
        <f t="shared" ref="F15:F18" si="1">D15*E15</f>
        <v>6000</v>
      </c>
    </row>
    <row r="16" spans="1:6" x14ac:dyDescent="0.3">
      <c r="A16" s="28"/>
      <c r="B16" s="11" t="s">
        <v>32</v>
      </c>
      <c r="C16" s="4" t="s">
        <v>6</v>
      </c>
      <c r="D16" s="6">
        <v>4</v>
      </c>
      <c r="E16" s="6">
        <v>950</v>
      </c>
      <c r="F16" s="5">
        <f t="shared" si="1"/>
        <v>3800</v>
      </c>
    </row>
    <row r="17" spans="1:6" x14ac:dyDescent="0.3">
      <c r="A17" s="28"/>
      <c r="B17" s="13" t="s">
        <v>28</v>
      </c>
      <c r="C17" s="7" t="s">
        <v>6</v>
      </c>
      <c r="D17" s="5">
        <v>30</v>
      </c>
      <c r="E17" s="5">
        <v>250</v>
      </c>
      <c r="F17" s="5">
        <f t="shared" si="1"/>
        <v>7500</v>
      </c>
    </row>
    <row r="18" spans="1:6" x14ac:dyDescent="0.3">
      <c r="A18" s="28"/>
      <c r="B18" s="13" t="s">
        <v>27</v>
      </c>
      <c r="C18" s="8"/>
      <c r="D18" s="5">
        <v>1</v>
      </c>
      <c r="E18" s="5">
        <v>8000</v>
      </c>
      <c r="F18" s="5">
        <f t="shared" si="1"/>
        <v>8000</v>
      </c>
    </row>
    <row r="19" spans="1:6" x14ac:dyDescent="0.3">
      <c r="A19" s="28"/>
      <c r="B19" s="26" t="s">
        <v>23</v>
      </c>
      <c r="C19" s="26"/>
      <c r="D19" s="26"/>
      <c r="E19" s="26"/>
      <c r="F19" s="10">
        <f>SUM(F13:F18)</f>
        <v>118300</v>
      </c>
    </row>
    <row r="20" spans="1:6" x14ac:dyDescent="0.3">
      <c r="A20" s="28"/>
      <c r="B20" s="9" t="s">
        <v>7</v>
      </c>
      <c r="C20" s="9"/>
      <c r="D20" s="10"/>
      <c r="E20" s="10"/>
      <c r="F20" s="10">
        <f>F19/D17</f>
        <v>3943.3333333333335</v>
      </c>
    </row>
    <row r="21" spans="1:6" x14ac:dyDescent="0.3">
      <c r="A21" s="29" t="s">
        <v>8</v>
      </c>
      <c r="B21" s="14" t="s">
        <v>24</v>
      </c>
      <c r="C21" s="14"/>
      <c r="D21" s="15"/>
      <c r="E21" s="15"/>
      <c r="F21" s="15">
        <f>F11</f>
        <v>126955</v>
      </c>
    </row>
    <row r="22" spans="1:6" x14ac:dyDescent="0.3">
      <c r="A22" s="29"/>
      <c r="B22" s="14" t="s">
        <v>25</v>
      </c>
      <c r="C22" s="14"/>
      <c r="D22" s="15"/>
      <c r="E22" s="15"/>
      <c r="F22" s="15">
        <f>F19</f>
        <v>118300</v>
      </c>
    </row>
    <row r="23" spans="1:6" x14ac:dyDescent="0.3">
      <c r="A23" s="29"/>
      <c r="B23" s="14" t="s">
        <v>9</v>
      </c>
      <c r="C23" s="16"/>
      <c r="D23" s="15"/>
      <c r="E23" s="17">
        <v>0.1</v>
      </c>
      <c r="F23" s="15">
        <f>ROUND(SUM(F21:F22)*E23,0)</f>
        <v>24526</v>
      </c>
    </row>
    <row r="24" spans="1:6" x14ac:dyDescent="0.3">
      <c r="A24" s="29"/>
      <c r="B24" s="14" t="s">
        <v>11</v>
      </c>
      <c r="C24" s="16"/>
      <c r="D24" s="15"/>
      <c r="E24" s="17">
        <v>0.2</v>
      </c>
      <c r="F24" s="15">
        <f>ROUND(SUM(F21:F22)*E24,0)</f>
        <v>49051</v>
      </c>
    </row>
    <row r="25" spans="1:6" ht="18" x14ac:dyDescent="0.3">
      <c r="A25" s="29"/>
      <c r="B25" s="14" t="s">
        <v>10</v>
      </c>
      <c r="C25" s="14"/>
      <c r="D25" s="15"/>
      <c r="E25" s="15"/>
      <c r="F25" s="18">
        <f>SUM(F21:F24)</f>
        <v>318832</v>
      </c>
    </row>
  </sheetData>
  <mergeCells count="5">
    <mergeCell ref="B11:E11"/>
    <mergeCell ref="B19:E19"/>
    <mergeCell ref="A4:A12"/>
    <mergeCell ref="A13:A20"/>
    <mergeCell ref="A21:A2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Тренажер Гиря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Сергій Горбачов</dc:creator>
  <cp:lastModifiedBy>Julia</cp:lastModifiedBy>
  <dcterms:created xsi:type="dcterms:W3CDTF">2017-07-15T15:53:45Z</dcterms:created>
  <dcterms:modified xsi:type="dcterms:W3CDTF">2020-03-05T10:06:47Z</dcterms:modified>
</cp:coreProperties>
</file>