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1" i="1" l="1"/>
  <c r="E50" i="1"/>
  <c r="E49" i="1"/>
  <c r="E48" i="1"/>
  <c r="E44" i="1"/>
  <c r="E45" i="1"/>
  <c r="E46" i="1"/>
  <c r="E47" i="1"/>
  <c r="E43" i="1"/>
  <c r="E41" i="1"/>
  <c r="E35" i="1"/>
  <c r="E36" i="1"/>
  <c r="E37" i="1"/>
  <c r="E38" i="1"/>
  <c r="E34" i="1"/>
  <c r="E27" i="1"/>
  <c r="E28" i="1"/>
  <c r="E29" i="1"/>
  <c r="E30" i="1"/>
  <c r="E31" i="1"/>
  <c r="E26" i="1"/>
  <c r="E24" i="1"/>
  <c r="E22" i="1"/>
  <c r="E21" i="1"/>
  <c r="E20" i="1"/>
  <c r="E19" i="1"/>
  <c r="E15" i="1"/>
  <c r="E17" i="1"/>
  <c r="E16" i="1"/>
  <c r="E13" i="1"/>
  <c r="E11" i="1"/>
  <c r="E9" i="1"/>
  <c r="E8" i="1"/>
  <c r="E6" i="1"/>
  <c r="E7" i="1"/>
  <c r="E5" i="1"/>
</calcChain>
</file>

<file path=xl/sharedStrings.xml><?xml version="1.0" encoding="utf-8"?>
<sst xmlns="http://schemas.openxmlformats.org/spreadsheetml/2006/main" count="83" uniqueCount="56">
  <si>
    <t>Розрахунок бюджету на  модернізацію  хореографічного залу ЗЗСО №163</t>
  </si>
  <si>
    <t>найменування робіт, товарів, послуг</t>
  </si>
  <si>
    <t>одинці виміру</t>
  </si>
  <si>
    <t>Ціна за од.вим.</t>
  </si>
  <si>
    <t>к-ть</t>
  </si>
  <si>
    <t>загальна вартість</t>
  </si>
  <si>
    <t>РЕМОНТНІ РОБОТИ</t>
  </si>
  <si>
    <t>Демонтажні роботи</t>
  </si>
  <si>
    <t>Демонтаж шведских стінок</t>
  </si>
  <si>
    <t>шт</t>
  </si>
  <si>
    <t>Демонтаж дверного блоку</t>
  </si>
  <si>
    <t>Демонтаж світильників</t>
  </si>
  <si>
    <t>Очищення внутрішніх поверхонь стін від олійної фарби</t>
  </si>
  <si>
    <t>м2</t>
  </si>
  <si>
    <t>Очищення внутрішніх поверхонь стелі від вапняного покриття</t>
  </si>
  <si>
    <t>Демонтаж дерев’яних поверхонь</t>
  </si>
  <si>
    <t>Демонтаж дверей</t>
  </si>
  <si>
    <t xml:space="preserve">Підлога </t>
  </si>
  <si>
    <t>Улаштування плiнтусiв дерев'яних (робота та матеріали)</t>
  </si>
  <si>
    <t>Залиття підлоги самовирівнюючою сумішшю (робота  та матеріали)</t>
  </si>
  <si>
    <t>100м2</t>
  </si>
  <si>
    <t>Укладка лінолеуму (робота та матеріали)</t>
  </si>
  <si>
    <t xml:space="preserve">Стіни </t>
  </si>
  <si>
    <t>Грунтуваннягрунтовкою типу Бетонконтакт  (робота та матеріали)</t>
  </si>
  <si>
    <t>Вирiвнювання бетонних поверхонь стiн  [одношарове штукатурення] (робота та матеріали)</t>
  </si>
  <si>
    <t>Грунтування стін Грунтовкою глибокопроникаючоюCeresit CT 17  (робота та матеріали)</t>
  </si>
  <si>
    <t>Безпіщане накриття поверхонь стін розчином із клейового гіпсу [типу "сатенгіпс"] (робота та матеріали)</t>
  </si>
  <si>
    <t>Полiпшене фарбування полiвiнiлацетатнимиводоемульсiйнимисумiшами стін, пiдготовленихпiд фарбування 2 шари (робота та матеріали)</t>
  </si>
  <si>
    <t>Дверний блок в зборі  ( з фурнітурою- петлі, ручки, замок)</t>
  </si>
  <si>
    <t>Піна монтажна</t>
  </si>
  <si>
    <t>бал.</t>
  </si>
  <si>
    <t>Заміна вимикачів  (робота та матеріали)</t>
  </si>
  <si>
    <t>Заміна штепсельних розеток утопленого типу</t>
  </si>
  <si>
    <t>Монтаж  світильників</t>
  </si>
  <si>
    <t xml:space="preserve">Світильник лінійний </t>
  </si>
  <si>
    <t>Стеля</t>
  </si>
  <si>
    <t>Вирiвнювання бетонних поверхонь стелі  [одношарове штукатурення] (робота та матеріали)</t>
  </si>
  <si>
    <t>Грунтування стель ГрунтовкоюглибокопроникаючоюCeresit CT 17  (робота та матеріали)</t>
  </si>
  <si>
    <t>Безпіщане накриття поверхонь стелі розчином із клейового гіпсу [типу "сатенгіпс"] (робота та матеріали)</t>
  </si>
  <si>
    <t>Полiпшене фарбування полiвiнiлацетатнимиводоемульсiйнимисумiшами стелі, пiдготовленоїпiд фарбування 2 шари (робота та матеріали)</t>
  </si>
  <si>
    <t>Навантаження смiття</t>
  </si>
  <si>
    <t xml:space="preserve"> т</t>
  </si>
  <si>
    <t>Перевезення сміття до 30 км</t>
  </si>
  <si>
    <t>т</t>
  </si>
  <si>
    <t>ВСЬОГО РЕМОНТНІ РОБОТИ</t>
  </si>
  <si>
    <t>Обладнання та інвентар для спортзалу</t>
  </si>
  <si>
    <t>Станки хореографічні (переносні)</t>
  </si>
  <si>
    <t>1 м.пог</t>
  </si>
  <si>
    <t>Установлення хореографічного станка</t>
  </si>
  <si>
    <t>Акустична система</t>
  </si>
  <si>
    <t>Ролети  для вікон</t>
  </si>
  <si>
    <t>Дзеркала для хореографічного залу (робота та матеріали)</t>
  </si>
  <si>
    <t>ВСЬОГО  ОБЛАДНАННЯ ТА ІНВЕНТАР</t>
  </si>
  <si>
    <t>Разом витрати по кошторису</t>
  </si>
  <si>
    <t>Непередбачувані витрати, 20%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</si>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</sst>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37" zoomScale="70" zoomScaleNormal="70" workbookViewId="0">
      <selection activeCell="G38" sqref="G38"/>
    </sheetView>
  </sheetViews>
  <sheetFormatPr defaultRowHeight="15" x14ac:dyDescent="0.25"/>
  <cols>
    <col min="1" max="1" width="35.5703125" style="3" customWidth="1"/>
    <col min="2" max="2" width="9.140625" style="45"/>
    <col min="3" max="3" width="12.42578125" style="46" customWidth="1"/>
    <col min="4" max="4" width="9.140625" style="46"/>
    <col min="5" max="5" width="22.140625" style="46" customWidth="1"/>
    <col min="6" max="16384" width="9.140625" style="3"/>
  </cols>
  <sheetData>
    <row r="1" spans="1:5" ht="19.5" thickBot="1" x14ac:dyDescent="0.3">
      <c r="A1" s="2" t="s">
        <v>0</v>
      </c>
      <c r="B1" s="2"/>
      <c r="C1" s="2"/>
      <c r="D1" s="2"/>
      <c r="E1" s="2"/>
    </row>
    <row r="2" spans="1:5" ht="15.75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9.5" thickBot="1" x14ac:dyDescent="0.3">
      <c r="A3" s="7" t="s">
        <v>6</v>
      </c>
      <c r="B3" s="5"/>
      <c r="C3" s="5"/>
      <c r="D3" s="5"/>
      <c r="E3" s="6"/>
    </row>
    <row r="4" spans="1:5" ht="15.75" thickBot="1" x14ac:dyDescent="0.3">
      <c r="A4" s="8" t="s">
        <v>7</v>
      </c>
      <c r="B4" s="9"/>
      <c r="C4" s="9"/>
      <c r="D4" s="10"/>
      <c r="E4" s="11"/>
    </row>
    <row r="5" spans="1:5" ht="15.75" thickBot="1" x14ac:dyDescent="0.3">
      <c r="A5" s="1" t="s">
        <v>8</v>
      </c>
      <c r="B5" s="12" t="s">
        <v>9</v>
      </c>
      <c r="C5" s="12">
        <v>100</v>
      </c>
      <c r="D5" s="12">
        <v>6</v>
      </c>
      <c r="E5" s="13">
        <f>D5*C5</f>
        <v>600</v>
      </c>
    </row>
    <row r="6" spans="1:5" ht="15.75" thickBot="1" x14ac:dyDescent="0.3">
      <c r="A6" s="1" t="s">
        <v>10</v>
      </c>
      <c r="B6" s="12" t="s">
        <v>9</v>
      </c>
      <c r="C6" s="12">
        <v>200</v>
      </c>
      <c r="D6" s="12">
        <v>3</v>
      </c>
      <c r="E6" s="13">
        <f t="shared" ref="E6:E8" si="0">D6*C6</f>
        <v>600</v>
      </c>
    </row>
    <row r="7" spans="1:5" ht="15.75" thickBot="1" x14ac:dyDescent="0.3">
      <c r="A7" s="1" t="s">
        <v>11</v>
      </c>
      <c r="B7" s="14" t="s">
        <v>9</v>
      </c>
      <c r="C7" s="14">
        <v>100</v>
      </c>
      <c r="D7" s="14">
        <v>6</v>
      </c>
      <c r="E7" s="13">
        <f t="shared" si="0"/>
        <v>600</v>
      </c>
    </row>
    <row r="8" spans="1:5" ht="45.75" thickBot="1" x14ac:dyDescent="0.3">
      <c r="A8" s="1" t="s">
        <v>12</v>
      </c>
      <c r="B8" s="15" t="s">
        <v>13</v>
      </c>
      <c r="C8" s="15">
        <v>160</v>
      </c>
      <c r="D8" s="15">
        <v>90</v>
      </c>
      <c r="E8" s="13">
        <f t="shared" si="0"/>
        <v>14400</v>
      </c>
    </row>
    <row r="9" spans="1:5" x14ac:dyDescent="0.25">
      <c r="A9" s="16" t="s">
        <v>14</v>
      </c>
      <c r="B9" s="17" t="s">
        <v>13</v>
      </c>
      <c r="C9" s="17">
        <v>120</v>
      </c>
      <c r="D9" s="17">
        <v>50</v>
      </c>
      <c r="E9" s="18">
        <f>50*120</f>
        <v>6000</v>
      </c>
    </row>
    <row r="10" spans="1:5" ht="15.75" thickBot="1" x14ac:dyDescent="0.3">
      <c r="A10" s="19"/>
      <c r="B10" s="20"/>
      <c r="C10" s="20"/>
      <c r="D10" s="20"/>
      <c r="E10" s="13"/>
    </row>
    <row r="11" spans="1:5" x14ac:dyDescent="0.25">
      <c r="A11" s="16" t="s">
        <v>15</v>
      </c>
      <c r="B11" s="17" t="s">
        <v>13</v>
      </c>
      <c r="C11" s="17">
        <v>100</v>
      </c>
      <c r="D11" s="17">
        <v>50</v>
      </c>
      <c r="E11" s="21">
        <f>D11*C11</f>
        <v>5000</v>
      </c>
    </row>
    <row r="12" spans="1:5" ht="15.75" thickBot="1" x14ac:dyDescent="0.3">
      <c r="A12" s="19"/>
      <c r="B12" s="20"/>
      <c r="C12" s="20"/>
      <c r="D12" s="20"/>
      <c r="E12" s="22"/>
    </row>
    <row r="13" spans="1:5" ht="15.75" thickBot="1" x14ac:dyDescent="0.3">
      <c r="A13" s="1" t="s">
        <v>16</v>
      </c>
      <c r="B13" s="15" t="s">
        <v>9</v>
      </c>
      <c r="C13" s="15">
        <v>250</v>
      </c>
      <c r="D13" s="15">
        <v>3</v>
      </c>
      <c r="E13" s="13">
        <f>D13*C13</f>
        <v>750</v>
      </c>
    </row>
    <row r="14" spans="1:5" ht="15.75" thickBot="1" x14ac:dyDescent="0.3">
      <c r="A14" s="23" t="s">
        <v>17</v>
      </c>
      <c r="B14" s="12"/>
      <c r="C14" s="12"/>
      <c r="D14" s="12"/>
      <c r="E14" s="13"/>
    </row>
    <row r="15" spans="1:5" ht="45.75" thickBot="1" x14ac:dyDescent="0.3">
      <c r="A15" s="1" t="s">
        <v>18</v>
      </c>
      <c r="B15" s="15" t="s">
        <v>13</v>
      </c>
      <c r="C15" s="15">
        <v>12000</v>
      </c>
      <c r="D15" s="15">
        <v>0.72</v>
      </c>
      <c r="E15" s="13">
        <f>D15*C15</f>
        <v>8640</v>
      </c>
    </row>
    <row r="16" spans="1:5" ht="45.75" thickBot="1" x14ac:dyDescent="0.3">
      <c r="A16" s="1" t="s">
        <v>19</v>
      </c>
      <c r="B16" s="15" t="s">
        <v>13</v>
      </c>
      <c r="C16" s="15">
        <v>240</v>
      </c>
      <c r="D16" s="15">
        <v>50</v>
      </c>
      <c r="E16" s="13">
        <f>D16*C16</f>
        <v>12000</v>
      </c>
    </row>
    <row r="17" spans="1:5" ht="30.75" thickBot="1" x14ac:dyDescent="0.3">
      <c r="A17" s="1" t="s">
        <v>21</v>
      </c>
      <c r="B17" s="15" t="s">
        <v>13</v>
      </c>
      <c r="C17" s="15">
        <v>500</v>
      </c>
      <c r="D17" s="15">
        <v>50</v>
      </c>
      <c r="E17" s="13">
        <f>D17*C17</f>
        <v>25000</v>
      </c>
    </row>
    <row r="18" spans="1:5" ht="15.75" thickBot="1" x14ac:dyDescent="0.3">
      <c r="A18" s="23" t="s">
        <v>22</v>
      </c>
      <c r="B18" s="24"/>
      <c r="C18" s="15"/>
      <c r="D18" s="24"/>
      <c r="E18" s="25"/>
    </row>
    <row r="19" spans="1:5" ht="45.75" thickBot="1" x14ac:dyDescent="0.3">
      <c r="A19" s="26" t="s">
        <v>23</v>
      </c>
      <c r="B19" s="15" t="s">
        <v>13</v>
      </c>
      <c r="C19" s="15">
        <v>500</v>
      </c>
      <c r="D19" s="15">
        <v>90</v>
      </c>
      <c r="E19" s="13">
        <f>D19*C19</f>
        <v>45000</v>
      </c>
    </row>
    <row r="20" spans="1:5" ht="60.75" thickBot="1" x14ac:dyDescent="0.3">
      <c r="A20" s="27" t="s">
        <v>24</v>
      </c>
      <c r="B20" s="12" t="s">
        <v>13</v>
      </c>
      <c r="C20" s="15">
        <v>500</v>
      </c>
      <c r="D20" s="15">
        <v>90</v>
      </c>
      <c r="E20" s="13">
        <f>D20*C20</f>
        <v>45000</v>
      </c>
    </row>
    <row r="21" spans="1:5" ht="45.75" thickBot="1" x14ac:dyDescent="0.3">
      <c r="A21" s="1" t="s">
        <v>25</v>
      </c>
      <c r="B21" s="12" t="s">
        <v>20</v>
      </c>
      <c r="C21" s="15">
        <v>300</v>
      </c>
      <c r="D21" s="12">
        <v>90</v>
      </c>
      <c r="E21" s="13">
        <f>D21*C21</f>
        <v>27000</v>
      </c>
    </row>
    <row r="22" spans="1:5" ht="60.75" thickBot="1" x14ac:dyDescent="0.3">
      <c r="A22" s="1" t="s">
        <v>26</v>
      </c>
      <c r="B22" s="12" t="s">
        <v>20</v>
      </c>
      <c r="C22" s="15">
        <v>800</v>
      </c>
      <c r="D22" s="15">
        <v>90</v>
      </c>
      <c r="E22" s="13">
        <f>D22*C22</f>
        <v>72000</v>
      </c>
    </row>
    <row r="23" spans="1:5" ht="15.75" thickBot="1" x14ac:dyDescent="0.3">
      <c r="A23" s="28"/>
      <c r="B23" s="29"/>
      <c r="C23" s="29"/>
      <c r="D23" s="29"/>
      <c r="E23" s="30"/>
    </row>
    <row r="24" spans="1:5" ht="75.75" thickBot="1" x14ac:dyDescent="0.3">
      <c r="A24" s="1" t="s">
        <v>27</v>
      </c>
      <c r="B24" s="12" t="s">
        <v>20</v>
      </c>
      <c r="C24" s="15">
        <v>800</v>
      </c>
      <c r="D24" s="15">
        <v>90</v>
      </c>
      <c r="E24" s="13">
        <f>D24*C24</f>
        <v>72000</v>
      </c>
    </row>
    <row r="25" spans="1:5" ht="15.75" thickBot="1" x14ac:dyDescent="0.3">
      <c r="A25" s="28"/>
      <c r="B25" s="29"/>
      <c r="C25" s="29"/>
      <c r="D25" s="29"/>
      <c r="E25" s="30"/>
    </row>
    <row r="26" spans="1:5" ht="45.75" thickBot="1" x14ac:dyDescent="0.3">
      <c r="A26" s="1" t="s">
        <v>28</v>
      </c>
      <c r="B26" s="12" t="s">
        <v>9</v>
      </c>
      <c r="C26" s="12">
        <v>5000</v>
      </c>
      <c r="D26" s="12">
        <v>3</v>
      </c>
      <c r="E26" s="13">
        <f>D26*C26</f>
        <v>15000</v>
      </c>
    </row>
    <row r="27" spans="1:5" ht="15.75" thickBot="1" x14ac:dyDescent="0.3">
      <c r="A27" s="1" t="s">
        <v>29</v>
      </c>
      <c r="B27" s="15" t="s">
        <v>30</v>
      </c>
      <c r="C27" s="15">
        <v>160</v>
      </c>
      <c r="D27" s="12">
        <v>5</v>
      </c>
      <c r="E27" s="13">
        <f t="shared" ref="E27:E31" si="1">D27*C27</f>
        <v>800</v>
      </c>
    </row>
    <row r="28" spans="1:5" ht="30.75" thickBot="1" x14ac:dyDescent="0.3">
      <c r="A28" s="1" t="s">
        <v>31</v>
      </c>
      <c r="B28" s="14" t="s">
        <v>9</v>
      </c>
      <c r="C28" s="14">
        <v>120</v>
      </c>
      <c r="D28" s="31">
        <v>3</v>
      </c>
      <c r="E28" s="13">
        <f t="shared" si="1"/>
        <v>360</v>
      </c>
    </row>
    <row r="29" spans="1:5" ht="30.75" thickBot="1" x14ac:dyDescent="0.3">
      <c r="A29" s="1" t="s">
        <v>32</v>
      </c>
      <c r="B29" s="14" t="s">
        <v>9</v>
      </c>
      <c r="C29" s="14">
        <v>120</v>
      </c>
      <c r="D29" s="31">
        <v>3</v>
      </c>
      <c r="E29" s="13">
        <f t="shared" si="1"/>
        <v>360</v>
      </c>
    </row>
    <row r="30" spans="1:5" ht="15.75" thickBot="1" x14ac:dyDescent="0.3">
      <c r="A30" s="1" t="s">
        <v>33</v>
      </c>
      <c r="B30" s="14" t="s">
        <v>9</v>
      </c>
      <c r="C30" s="14">
        <v>150</v>
      </c>
      <c r="D30" s="31">
        <v>20</v>
      </c>
      <c r="E30" s="13">
        <f t="shared" si="1"/>
        <v>3000</v>
      </c>
    </row>
    <row r="31" spans="1:5" ht="15.75" thickBot="1" x14ac:dyDescent="0.3">
      <c r="A31" s="1" t="s">
        <v>34</v>
      </c>
      <c r="B31" s="14" t="s">
        <v>9</v>
      </c>
      <c r="C31" s="14">
        <v>500</v>
      </c>
      <c r="D31" s="31">
        <v>6</v>
      </c>
      <c r="E31" s="13">
        <f t="shared" si="1"/>
        <v>3000</v>
      </c>
    </row>
    <row r="32" spans="1:5" ht="15.75" thickBot="1" x14ac:dyDescent="0.3">
      <c r="A32" s="28"/>
      <c r="B32" s="29"/>
      <c r="C32" s="29"/>
      <c r="D32" s="29"/>
      <c r="E32" s="30"/>
    </row>
    <row r="33" spans="1:5" ht="15.75" thickBot="1" x14ac:dyDescent="0.3">
      <c r="A33" s="23" t="s">
        <v>35</v>
      </c>
      <c r="B33" s="24"/>
      <c r="C33" s="24"/>
      <c r="D33" s="24"/>
      <c r="E33" s="32"/>
    </row>
    <row r="34" spans="1:5" ht="45.75" thickBot="1" x14ac:dyDescent="0.3">
      <c r="A34" s="26" t="s">
        <v>23</v>
      </c>
      <c r="B34" s="15" t="s">
        <v>20</v>
      </c>
      <c r="C34" s="15">
        <v>600</v>
      </c>
      <c r="D34" s="15">
        <v>50</v>
      </c>
      <c r="E34" s="33">
        <f>D34*C34</f>
        <v>30000</v>
      </c>
    </row>
    <row r="35" spans="1:5" ht="60.75" thickBot="1" x14ac:dyDescent="0.3">
      <c r="A35" s="27" t="s">
        <v>36</v>
      </c>
      <c r="B35" s="12" t="s">
        <v>20</v>
      </c>
      <c r="C35" s="15">
        <v>600</v>
      </c>
      <c r="D35" s="15">
        <v>50</v>
      </c>
      <c r="E35" s="33">
        <f t="shared" ref="E35:E38" si="2">D35*C35</f>
        <v>30000</v>
      </c>
    </row>
    <row r="36" spans="1:5" ht="60.75" thickBot="1" x14ac:dyDescent="0.3">
      <c r="A36" s="1" t="s">
        <v>37</v>
      </c>
      <c r="B36" s="12" t="s">
        <v>20</v>
      </c>
      <c r="C36" s="15">
        <v>300</v>
      </c>
      <c r="D36" s="12">
        <v>50</v>
      </c>
      <c r="E36" s="33">
        <f t="shared" si="2"/>
        <v>15000</v>
      </c>
    </row>
    <row r="37" spans="1:5" ht="60.75" thickBot="1" x14ac:dyDescent="0.3">
      <c r="A37" s="1" t="s">
        <v>38</v>
      </c>
      <c r="B37" s="12" t="s">
        <v>20</v>
      </c>
      <c r="C37" s="15">
        <v>800</v>
      </c>
      <c r="D37" s="15">
        <v>50</v>
      </c>
      <c r="E37" s="33">
        <f t="shared" si="2"/>
        <v>40000</v>
      </c>
    </row>
    <row r="38" spans="1:5" ht="75.75" thickBot="1" x14ac:dyDescent="0.3">
      <c r="A38" s="1" t="s">
        <v>39</v>
      </c>
      <c r="B38" s="12" t="s">
        <v>20</v>
      </c>
      <c r="C38" s="15">
        <v>1000</v>
      </c>
      <c r="D38" s="15">
        <v>50</v>
      </c>
      <c r="E38" s="33">
        <f t="shared" si="2"/>
        <v>50000</v>
      </c>
    </row>
    <row r="39" spans="1:5" ht="15.75" thickBot="1" x14ac:dyDescent="0.3">
      <c r="A39" s="34" t="s">
        <v>40</v>
      </c>
      <c r="B39" s="15" t="s">
        <v>41</v>
      </c>
      <c r="C39" s="15"/>
      <c r="D39" s="15"/>
      <c r="E39" s="13">
        <v>3000</v>
      </c>
    </row>
    <row r="40" spans="1:5" ht="15.75" thickBot="1" x14ac:dyDescent="0.3">
      <c r="A40" s="34" t="s">
        <v>42</v>
      </c>
      <c r="B40" s="15" t="s">
        <v>43</v>
      </c>
      <c r="C40" s="15"/>
      <c r="D40" s="15"/>
      <c r="E40" s="13">
        <v>5000</v>
      </c>
    </row>
    <row r="41" spans="1:5" ht="18.75" thickBot="1" x14ac:dyDescent="0.3">
      <c r="A41" s="35" t="s">
        <v>44</v>
      </c>
      <c r="B41" s="12"/>
      <c r="C41" s="12"/>
      <c r="D41" s="15"/>
      <c r="E41" s="36">
        <f>SUM(E3:E40)</f>
        <v>530110</v>
      </c>
    </row>
    <row r="42" spans="1:5" ht="38.25" thickBot="1" x14ac:dyDescent="0.3">
      <c r="A42" s="37" t="s">
        <v>45</v>
      </c>
      <c r="B42" s="12"/>
      <c r="C42" s="12"/>
      <c r="D42" s="15"/>
      <c r="E42" s="13"/>
    </row>
    <row r="43" spans="1:5" ht="30.75" thickBot="1" x14ac:dyDescent="0.3">
      <c r="A43" s="1" t="s">
        <v>46</v>
      </c>
      <c r="B43" s="12" t="s">
        <v>47</v>
      </c>
      <c r="C43" s="15">
        <v>1500</v>
      </c>
      <c r="D43" s="15">
        <v>6</v>
      </c>
      <c r="E43" s="13">
        <f>D43*C43</f>
        <v>9000</v>
      </c>
    </row>
    <row r="44" spans="1:5" ht="30.75" thickBot="1" x14ac:dyDescent="0.3">
      <c r="A44" s="1" t="s">
        <v>48</v>
      </c>
      <c r="B44" s="12" t="s">
        <v>47</v>
      </c>
      <c r="C44" s="15">
        <v>800</v>
      </c>
      <c r="D44" s="15">
        <v>6</v>
      </c>
      <c r="E44" s="13">
        <f t="shared" ref="E44:E47" si="3">D44*C44</f>
        <v>4800</v>
      </c>
    </row>
    <row r="45" spans="1:5" ht="15.75" thickBot="1" x14ac:dyDescent="0.3">
      <c r="A45" s="1" t="s">
        <v>49</v>
      </c>
      <c r="B45" s="12" t="s">
        <v>9</v>
      </c>
      <c r="C45" s="15">
        <v>10000</v>
      </c>
      <c r="D45" s="15">
        <v>1</v>
      </c>
      <c r="E45" s="13">
        <f t="shared" si="3"/>
        <v>10000</v>
      </c>
    </row>
    <row r="46" spans="1:5" ht="15.75" thickBot="1" x14ac:dyDescent="0.3">
      <c r="A46" s="1" t="s">
        <v>50</v>
      </c>
      <c r="B46" s="12" t="s">
        <v>9</v>
      </c>
      <c r="C46" s="15">
        <v>800</v>
      </c>
      <c r="D46" s="15">
        <v>12</v>
      </c>
      <c r="E46" s="13">
        <f t="shared" si="3"/>
        <v>9600</v>
      </c>
    </row>
    <row r="47" spans="1:5" ht="30.75" thickBot="1" x14ac:dyDescent="0.3">
      <c r="A47" s="1" t="s">
        <v>51</v>
      </c>
      <c r="B47" s="12" t="s">
        <v>47</v>
      </c>
      <c r="C47" s="15">
        <v>1500</v>
      </c>
      <c r="D47" s="15">
        <v>6</v>
      </c>
      <c r="E47" s="13">
        <f t="shared" si="3"/>
        <v>9000</v>
      </c>
    </row>
    <row r="48" spans="1:5" ht="32.25" thickBot="1" x14ac:dyDescent="0.3">
      <c r="A48" s="35" t="s">
        <v>52</v>
      </c>
      <c r="B48" s="12"/>
      <c r="C48" s="12"/>
      <c r="D48" s="15"/>
      <c r="E48" s="36">
        <f>SUM(E43:E47)</f>
        <v>42400</v>
      </c>
    </row>
    <row r="49" spans="1:5" ht="15.75" thickBot="1" x14ac:dyDescent="0.3">
      <c r="A49" s="1" t="s">
        <v>53</v>
      </c>
      <c r="B49" s="38"/>
      <c r="C49" s="38"/>
      <c r="D49" s="39"/>
      <c r="E49" s="40">
        <f>E41+E48</f>
        <v>572510</v>
      </c>
    </row>
    <row r="50" spans="1:5" ht="15.75" thickBot="1" x14ac:dyDescent="0.3">
      <c r="A50" s="1" t="s">
        <v>54</v>
      </c>
      <c r="B50" s="38"/>
      <c r="C50" s="38"/>
      <c r="D50" s="39"/>
      <c r="E50" s="40">
        <f>E49*20%</f>
        <v>114502</v>
      </c>
    </row>
    <row r="51" spans="1:5" ht="21.75" thickBot="1" x14ac:dyDescent="0.3">
      <c r="A51" s="41" t="s">
        <v>55</v>
      </c>
      <c r="B51" s="42"/>
      <c r="C51" s="42"/>
      <c r="D51" s="43"/>
      <c r="E51" s="44">
        <f>E49+E50</f>
        <v>687012</v>
      </c>
    </row>
  </sheetData>
  <mergeCells count="10">
    <mergeCell ref="A1:E1"/>
    <mergeCell ref="A9:A10"/>
    <mergeCell ref="B9:B10"/>
    <mergeCell ref="C9:C10"/>
    <mergeCell ref="D9:D10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2020-03-10T13:29:08Z</dcterms:modified>
</cp:coreProperties>
</file>