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ЗАГАЛЬНИЙ" sheetId="1" r:id="rId1"/>
    <sheet name="11 школа" sheetId="2" r:id="rId2"/>
    <sheet name="228 школа" sheetId="3" r:id="rId3"/>
    <sheet name="НВК 209" sheetId="4" r:id="rId4"/>
    <sheet name="474 ДНЗ" sheetId="5" r:id="rId5"/>
    <sheet name="192 ДНЗ" sheetId="6" r:id="rId6"/>
  </sheets>
  <definedNames>
    <definedName name="_GoBack" localSheetId="1">'11 школа'!$E$8</definedName>
    <definedName name="_GoBack" localSheetId="0">ЗАГАЛЬНИЙ!#REF!</definedName>
    <definedName name="_GoBack" localSheetId="3">'НВК 209'!$C$12</definedName>
  </definedNames>
  <calcPr calcId="152511"/>
</workbook>
</file>

<file path=xl/calcChain.xml><?xml version="1.0" encoding="utf-8"?>
<calcChain xmlns="http://schemas.openxmlformats.org/spreadsheetml/2006/main">
  <c r="H28" i="6" l="1"/>
  <c r="H13" i="6"/>
  <c r="H18" i="6"/>
  <c r="H23" i="6"/>
  <c r="H33" i="6"/>
  <c r="H8" i="6"/>
  <c r="H39" i="6" l="1"/>
  <c r="H40" i="6" s="1"/>
  <c r="F41" i="1"/>
  <c r="F42" i="1"/>
  <c r="F43" i="1"/>
  <c r="F44" i="1"/>
  <c r="H12" i="5"/>
  <c r="H11" i="5"/>
  <c r="H10" i="5"/>
  <c r="H9" i="5"/>
  <c r="H8" i="5"/>
  <c r="H13" i="5" l="1"/>
  <c r="H14" i="5"/>
  <c r="G33" i="4" l="1"/>
  <c r="G32" i="4"/>
  <c r="G27" i="4"/>
  <c r="G8" i="4"/>
  <c r="F16" i="1" l="1"/>
  <c r="F17" i="1"/>
  <c r="F18" i="1"/>
  <c r="F19" i="1"/>
  <c r="F20" i="1"/>
  <c r="F21" i="1"/>
  <c r="F22" i="1"/>
  <c r="F23" i="1"/>
  <c r="F24" i="1"/>
  <c r="F25" i="1"/>
  <c r="F26" i="1"/>
  <c r="F28" i="1"/>
  <c r="F29" i="1"/>
  <c r="F30" i="1"/>
  <c r="F31" i="1"/>
  <c r="F33" i="1"/>
  <c r="F34" i="1"/>
  <c r="F35" i="1"/>
  <c r="F36" i="1"/>
  <c r="F39" i="1"/>
  <c r="F40" i="1"/>
  <c r="H18" i="3"/>
  <c r="H17" i="3"/>
  <c r="H16" i="3"/>
  <c r="H15" i="3"/>
  <c r="H14" i="3"/>
  <c r="H13" i="3"/>
  <c r="H12" i="3"/>
  <c r="H11" i="3"/>
  <c r="H10" i="3"/>
  <c r="H9" i="3"/>
  <c r="H8" i="3"/>
  <c r="F37" i="1" l="1"/>
  <c r="H19" i="3"/>
  <c r="H20" i="3" s="1"/>
  <c r="H13" i="2" l="1"/>
  <c r="H12" i="2"/>
  <c r="H11" i="2"/>
  <c r="H10" i="2"/>
  <c r="H9" i="2"/>
  <c r="H8" i="2"/>
  <c r="H14" i="2" l="1"/>
  <c r="H15" i="2" s="1"/>
  <c r="F13" i="1"/>
  <c r="F10" i="1" l="1"/>
  <c r="F11" i="1"/>
  <c r="F12" i="1"/>
  <c r="F14" i="1"/>
  <c r="F9" i="1"/>
  <c r="F46" i="1" l="1"/>
  <c r="F47" i="1" s="1"/>
</calcChain>
</file>

<file path=xl/sharedStrings.xml><?xml version="1.0" encoding="utf-8"?>
<sst xmlns="http://schemas.openxmlformats.org/spreadsheetml/2006/main" count="246" uniqueCount="195">
  <si>
    <t>Непередбачувані додаткові витрати (подорожчання товару, інфляція і т.д. - 20% від загальної вартості)</t>
  </si>
  <si>
    <t>№</t>
  </si>
  <si>
    <t>Найменування</t>
  </si>
  <si>
    <t>Сума</t>
  </si>
  <si>
    <t>ТМ</t>
  </si>
  <si>
    <t>Технічні характеристики</t>
  </si>
  <si>
    <t>ТЕХНІЧНЕ ЗАВДАННЯ</t>
  </si>
  <si>
    <t>К-ть</t>
  </si>
  <si>
    <t>Ціна за 1 шт</t>
  </si>
  <si>
    <t>"Технологічне обладнання для СЗШ №11"</t>
  </si>
  <si>
    <t>Сковорода електрична</t>
  </si>
  <si>
    <t>ТОРГМАШ СЕС - 025/2</t>
  </si>
  <si>
    <t>Обсяг чаші, л: 38
Площа поду чаші 0,25 м2
Потужність електрична, кВт: 6
Підключення 380 В
Час розігріву 30 хв.
Габарити, мм: 1000х890х880
Вага нетто, кг: 200</t>
  </si>
  <si>
    <t>Машина для переробки овочів</t>
  </si>
  <si>
    <t xml:space="preserve">МПО -1-01 </t>
  </si>
  <si>
    <t>Посудомийна машина</t>
  </si>
  <si>
    <t>APACH AF 500 DD</t>
  </si>
  <si>
    <t>ТОРГМАШ МОК 300М</t>
  </si>
  <si>
    <t>Картофелечистка</t>
  </si>
  <si>
    <t>Матеріал: Нержавіюча сталь
Номінальна напруга: 380 В
Номінальна споживана потужність: 750.0 (Вт)
Колір корпусу: Металік
Габаритні розміри:
Довжина 650.0 (мм)
Ширина 450.0 (мм)
Висота 1000.0 (мм)
Вага 47.0 (кг)</t>
  </si>
  <si>
    <t>Продуктивність нарізки, кг / год: 350
Продуктивність протирання, кг / год: 600
Кількість дисків нарізки, шт: 9
Кількість дисків протирання, шт: 2
Габарити (д х ш х в), мм: 490/300/720
Робоча напруга, В / Гц / Фази: 380/50/3
Потужність, кВт: 1
Кількість швидкостей: 1
Швидкість обертання, об / хв: 475
Комплектація: 9 дисків нарізки, 2 диска для протирання
Вага, кг: 33</t>
  </si>
  <si>
    <t>Ємність бака, л: 6
Витрати води, л/цикл: 2.8
Дозатор миючого засобу: дозатор ополіскуючого засобу
Кількість касет/година: 30/45
Максимальний діаметр тарілок, мм: 325
Розміри касет, мм: 500х500
Тип: фронтальна
Тривалість циклу мийки, сек: 120/180
Тип управління: електромеханічна
Комплектація: 2 касети и 1 контейнер-вставка для столових приборів
Продуктивність: 720
Потужність, кВт: 3.6
Напруга, В: 220
Матеріал корпусу: нержавіючп сталь
Габарити:
Ширина, мм: 580
Глибина, мм: 600
Висота, мм: 830
Вага, кг: 59</t>
  </si>
  <si>
    <t>Проект Громадського бюджету</t>
  </si>
  <si>
    <t>Тістоміс</t>
  </si>
  <si>
    <t>Кількість швидкостей, шт. 2
Максимальна швидкість обертання, об / хв. 250
Обсяг діжі, л. 20
Разове завантаження, кг. 14
Тип діжі незнімна
Тип місильного органу спіральний
Тип робочого механізму стаціонарний
Матеріал виготовлення діжі нерж. сталь
Матеріал виготовлення корпусу сталь
Потужність, кВт. 0,75
Напруга в мережі, В. 380
Габарити без упаковки (ШхГхВ), см. 35х65х79
Вага без упаковки, кг. 117
Гарантійний термін, міс. 12</t>
  </si>
  <si>
    <t>RAUDER LT-20-3F</t>
  </si>
  <si>
    <t>Шафа кондитерська</t>
  </si>
  <si>
    <t>Frosty RT235L</t>
  </si>
  <si>
    <t>скло з 4-х сторін, три полки
температура 0 ° / + 12 ° C
обсяг 235 л, LED підсвітка, колеса
корпус - чорний пластик
потужність: 0,25 кВт / 220В
Габарити: 515х485х1690 мм</t>
  </si>
  <si>
    <t>"Обладнання, меблі, Ігрові елементи для школи №11, школи №228, НВК №209 Сузір'я, ДНЗ №474 та ДНЗ №192 "</t>
  </si>
  <si>
    <t>Сковорода електрична ТОРГМАШ СЕС - 025/2</t>
  </si>
  <si>
    <t>Машина для переробки овочів МПО -1-01</t>
  </si>
  <si>
    <t>Посудомийна машина APACH AF 500 DD</t>
  </si>
  <si>
    <t>Картофелечистка ТОРГМАШ МОК 300М</t>
  </si>
  <si>
    <t>Тістоміс RAUDER LT-20-3F</t>
  </si>
  <si>
    <t>Шафа кондитерська Frosty RT235L</t>
  </si>
  <si>
    <t>КОШТОРИС</t>
  </si>
  <si>
    <t>Школа №11</t>
  </si>
  <si>
    <t>"Освітній коворкінг 228 школа"</t>
  </si>
  <si>
    <t>Товари (роботи, услуги)</t>
  </si>
  <si>
    <t>Фото</t>
  </si>
  <si>
    <t>ТЗ</t>
  </si>
  <si>
    <t>Кількість</t>
  </si>
  <si>
    <t>Ціна</t>
  </si>
  <si>
    <t>КОМПЛЕКТ ПУФІВ "ЗАБАВНИЙ ШЕСТИКУТНИК"</t>
  </si>
  <si>
    <t>Матеріал - каркас пуфів виготовлено з екологічно чистої фанери високої якості товщиною не менше 12мм та ХДФ товщиною не менше 3мм;
- м'яка частина з первинного ППУ щільністю не менше 28 кг/м.куб., наповнювач меблевий - синтепон.
Зовнішня оббивка - тканина Жаккард або Рогожка,
Меблева фурнітура високої якості, в тому числі ніжки регульовані з хромованої труби d=50мм, висотою не менше 100мм.
Розмір - шестикутник - 1120х970х450h мм;
- трикутник - 560х485х450h мм;
- квадрат - 560х560х450h мм.
Склад - шестикутник - 1 шт.;
- трикутник - 6 шт.;
- квадрат - 6 шт.;</t>
  </si>
  <si>
    <t>М'ЯКІ МОДУЛІ-4, МОЗАЇКА</t>
  </si>
  <si>
    <t>Матеріал ПВХ без фталатів, первинний еластичний пінополіуретан, нитки (високоміцний поліестер)
Розмір Загальні габарити (LxBxH): 650х650х300 мм
Кожен з елементів 380х380х300 мм
Склад 4 деталі</t>
  </si>
  <si>
    <t>М'ЯКІ ПОДУШКИ - комплект із 15ШТ</t>
  </si>
  <si>
    <t>Матеріал Стійка - фанера вищого гатунку, металева труба; подушки - ПВХ без фталатів, первинний еластичний пінополіуретан.
Розмір Стійка - 500х500х900 мм; подушки - 350х35 мм.</t>
  </si>
  <si>
    <t>СТЕЛАЖ КНИЖКОВИЙ ДЛЯ БІБЛІОТЕКИ ШАХМАТКА</t>
  </si>
  <si>
    <t>Матеріал ДСП 18 мм, коліщатка
Розмір 750х750х1590 мм
Склад Шафа має 4 полиці з кожної з 4-х сторін. Загальна кількість полиць: 16.</t>
  </si>
  <si>
    <t>ШАФА ДЛЯ ЗБЕРІГАННЯ РЕЧЕЙ УЧНЯ</t>
  </si>
  <si>
    <t>Матеріал Ламінована плита ДСП товщиною 18 мм кольорова класу екологічної безпеки не менш Е-1, канти оздоблені крайкою пластиковою ПВХ товщиною не менш 0,6 мм.
Розмір Габаритні 700х400х1290 мм
Склад Шафа для речей 6 секцій Задня стінка ламінована ДВП білого кольору. Врізні пластикові ручки.</t>
  </si>
  <si>
    <t>ШАФА ROOD</t>
  </si>
  <si>
    <t>Матеріал ДСП 18 мм, кромка ПВХ 0,5 мм
Розмір 1200х400х2050 мм</t>
  </si>
  <si>
    <t>ШАФА ВЕЛИКА РОЗПАШНА</t>
  </si>
  <si>
    <t>Матеріал ДСП 18 мм, кромка ПВХ 0,5 мм
Розмір 10 пластикових контейнерів для дидактичних матеріалів (8 шт - 420х300х100 мм, 2 шт - 420х300х230 мм). Габаритні розміри: 1000х500х2050 мм.</t>
  </si>
  <si>
    <t>ШАФА MIRACLE</t>
  </si>
  <si>
    <t>Матеріал ДСП 18 мм, кромка ПВХ 0,5 мм
Розмір 800х400х2050 мм
Склад З подвійними дверима, має 1 відділення (з замком) для підвісних папок та полиці в нижній частині</t>
  </si>
  <si>
    <t>ВІШАК КАКТУС УНІВЕРСАЛЬНИЙ НА КОЛІЩАТКАХ</t>
  </si>
  <si>
    <t>Матеріал Фанера, коліщатка, фарба
Розмір Діаметр 570 мм, висота 1265 мм.</t>
  </si>
  <si>
    <t>СВІТЛОВІ КНОПКИ ДЛЯ ГОЛОСУВАННЯ (КОМПЛЕКТ ДЛЯ РОЛЬОВИХ ІГОР І ГРУПОВИХ ЗМАГАНЬ)</t>
  </si>
  <si>
    <t>Розмір 9 см
Набір з чотирьох кнопок</t>
  </si>
  <si>
    <t>Садові шахмати СШ-12. Король 310 мм</t>
  </si>
  <si>
    <t>Матеріал фігур Пластмаса поліетилен
Розміри фігур
Висота короля 310 мм
Висота пішака 160 мм
Діаметр основи короля 120 мм</t>
  </si>
  <si>
    <t>М'які модулі-4, мозаїка</t>
  </si>
  <si>
    <t>М'які подушки - комплект із 15шт</t>
  </si>
  <si>
    <t>Стелаж книжковий для бібліотеки шахматка</t>
  </si>
  <si>
    <t>Шафа для зберігання речей учня</t>
  </si>
  <si>
    <t>Шафа rood</t>
  </si>
  <si>
    <t>Шафа велика розпашна</t>
  </si>
  <si>
    <t>Шафа miracle</t>
  </si>
  <si>
    <t>Вішак кактус універсальний на коліщатках</t>
  </si>
  <si>
    <t>Світлові кнопки для голосування (комплект для рольових ігор і групових змагань)</t>
  </si>
  <si>
    <t>Садові шахмати сш-12. Король 310 мм</t>
  </si>
  <si>
    <t>Комплект пуфів "Забавний шестикутник"</t>
  </si>
  <si>
    <t>Школа №228</t>
  </si>
  <si>
    <t>"Цифрова лабораторія Vernier для кабінету біології НВК №209 "Сузір'я""</t>
  </si>
  <si>
    <t>Цифровий вимірювальний комп'ютерний комлекс (ЦВКК) Vernier Біологія набір вчителя, у складі:</t>
  </si>
  <si>
    <t>Vernier</t>
  </si>
  <si>
    <t>1.1</t>
  </si>
  <si>
    <t>Реєстратор даних LabQuest2 з екраном</t>
  </si>
  <si>
    <t>1.2</t>
  </si>
  <si>
    <t xml:space="preserve">Програмне забезпечення для комп'ютерів та смартфонів </t>
  </si>
  <si>
    <t>1.3</t>
  </si>
  <si>
    <t>Датчик поверхневої температури</t>
  </si>
  <si>
    <t>1.4</t>
  </si>
  <si>
    <t xml:space="preserve">Датчик температури навколишнього середовища </t>
  </si>
  <si>
    <t>1.5</t>
  </si>
  <si>
    <t>Мікрофонний датчик</t>
  </si>
  <si>
    <t>1.6</t>
  </si>
  <si>
    <t xml:space="preserve">Датчик pH </t>
  </si>
  <si>
    <t>1.7</t>
  </si>
  <si>
    <t>Датчик ЕКГ</t>
  </si>
  <si>
    <t>1.8</t>
  </si>
  <si>
    <t xml:space="preserve">Датчик частоти серцевих скорочень </t>
  </si>
  <si>
    <t>1.9</t>
  </si>
  <si>
    <t>Датчик освітленості</t>
  </si>
  <si>
    <t>1.10</t>
  </si>
  <si>
    <t>Датчик тиску</t>
  </si>
  <si>
    <t>1.11</t>
  </si>
  <si>
    <t>Датчик вуглекислого газу</t>
  </si>
  <si>
    <t>1.12</t>
  </si>
  <si>
    <t>Датчик вологості</t>
  </si>
  <si>
    <t>1.13</t>
  </si>
  <si>
    <t>Датчик дихання</t>
  </si>
  <si>
    <t>1.14</t>
  </si>
  <si>
    <t>Датчик ультрафіолетового випромінювання</t>
  </si>
  <si>
    <t>1.15</t>
  </si>
  <si>
    <t>Датчик артеріального тиску</t>
  </si>
  <si>
    <t>1.16</t>
  </si>
  <si>
    <t>Посібник з практичниими роботами та інструкції українською мовою</t>
  </si>
  <si>
    <t>1.17</t>
  </si>
  <si>
    <t>Камера для дослідів</t>
  </si>
  <si>
    <t>1.18</t>
  </si>
  <si>
    <t>Насадка</t>
  </si>
  <si>
    <t>Інтерактивний комплекс, у складі:</t>
  </si>
  <si>
    <t>2.1</t>
  </si>
  <si>
    <t>Інтерактивна дошка</t>
  </si>
  <si>
    <t xml:space="preserve"> Intboard UT-TBI82I-ST</t>
  </si>
  <si>
    <t>2.2</t>
  </si>
  <si>
    <t xml:space="preserve">Проектор </t>
  </si>
  <si>
    <t>InFocus INV 30</t>
  </si>
  <si>
    <t>2.3</t>
  </si>
  <si>
    <t xml:space="preserve">Ноутбук </t>
  </si>
  <si>
    <t xml:space="preserve"> HP Probook 450 G5</t>
  </si>
  <si>
    <t>2.4</t>
  </si>
  <si>
    <t>Комплект кріплення для проектора та послуги монтажу</t>
  </si>
  <si>
    <t>Інтерактивна дошка Intboard UT-TBI82I-ST</t>
  </si>
  <si>
    <t>Проектор InFocus INV 30</t>
  </si>
  <si>
    <t>Ноутбук HP Probook 450 G5</t>
  </si>
  <si>
    <t>НВК №209 "Сузір'я"</t>
  </si>
  <si>
    <t>"Ігрове обладнання для дитячих майданчиків ДНЗ №474"</t>
  </si>
  <si>
    <t>Паровоз з вагончиком "Мандрівник"</t>
  </si>
  <si>
    <t>А 59</t>
  </si>
  <si>
    <t>Висота - 2100 
Ширина - 1205
Довжина - 7830</t>
  </si>
  <si>
    <t>2</t>
  </si>
  <si>
    <t>Автомобіль з гіркою</t>
  </si>
  <si>
    <t>А 51</t>
  </si>
  <si>
    <t>Висота - 1341
Ширина - 2025
Довжина - 2440</t>
  </si>
  <si>
    <t>3</t>
  </si>
  <si>
    <t>Гойдалка-балансир "Трембіта"</t>
  </si>
  <si>
    <t>К 21</t>
  </si>
  <si>
    <t>Висота - 1264
Ширина - 363
Довжина - 2180</t>
  </si>
  <si>
    <t>4</t>
  </si>
  <si>
    <t>Гойдалка дерев'яана подвійна</t>
  </si>
  <si>
    <t>В 44</t>
  </si>
  <si>
    <t>Висота - 2297
Ширина - 1600
Довжина - 3680</t>
  </si>
  <si>
    <t>5</t>
  </si>
  <si>
    <t>Монтажні роботи</t>
  </si>
  <si>
    <t>Паровоз з вагончиком "Мандрівник" А 59</t>
  </si>
  <si>
    <t>Автомобіль з гіркою А 51</t>
  </si>
  <si>
    <t>Гойдалка-балансир "Трембіта" К 21</t>
  </si>
  <si>
    <t>Гойдалка дерев'яана подвійна В 44</t>
  </si>
  <si>
    <t>ДНЗ №474</t>
  </si>
  <si>
    <t>ДНЗ №192</t>
  </si>
  <si>
    <t>"Ігрове обладнання для дитячого майданчика ДНЗ 192"</t>
  </si>
  <si>
    <t>Технічні вимоги</t>
  </si>
  <si>
    <t>Пісочниця з гіркою</t>
  </si>
  <si>
    <t>Довжина - 3623 мм</t>
  </si>
  <si>
    <t>Ширина - 2500 мм</t>
  </si>
  <si>
    <t>Висота - 2574 мм</t>
  </si>
  <si>
    <t xml:space="preserve">Матеріали: </t>
  </si>
  <si>
    <t>Вага - 229 кг</t>
  </si>
  <si>
    <t>Гірка мала</t>
  </si>
  <si>
    <t>Довжина - 2232 мм</t>
  </si>
  <si>
    <t>Ширина - 563 мм</t>
  </si>
  <si>
    <t>Висота - 1682 мм</t>
  </si>
  <si>
    <t>Вага - 67 кг</t>
  </si>
  <si>
    <t xml:space="preserve">Гойдалка на пружинах </t>
  </si>
  <si>
    <t>Довжина - 2150мм</t>
  </si>
  <si>
    <t>Ширина - 480 мм</t>
  </si>
  <si>
    <t>Висота - 1155 мм</t>
  </si>
  <si>
    <t>Вага - 70 кг</t>
  </si>
  <si>
    <t>Гойдалка-балансир 4-х місна</t>
  </si>
  <si>
    <t>Довжина - 1000 мм</t>
  </si>
  <si>
    <t>Ширина - 1000 мм</t>
  </si>
  <si>
    <t>Висота - 577 мм</t>
  </si>
  <si>
    <t>Вага - 36,5 кг</t>
  </si>
  <si>
    <t>Пісочний столик "Мухомор"</t>
  </si>
  <si>
    <t>Довжина - 1183 мм</t>
  </si>
  <si>
    <t>Ширина - 1138 мм</t>
  </si>
  <si>
    <t>Висота - 535 мм</t>
  </si>
  <si>
    <t>Вага - 39,6 кг</t>
  </si>
  <si>
    <t>Пісочниця мала</t>
  </si>
  <si>
    <t>Довжина - 1450 мм</t>
  </si>
  <si>
    <t>Ширина - 1450 мм</t>
  </si>
  <si>
    <t>Висота - 310 мм</t>
  </si>
  <si>
    <t>Вага - 47 кг</t>
  </si>
  <si>
    <t>Доставка та монтаж обладнання</t>
  </si>
  <si>
    <t>Ціна/од</t>
  </si>
  <si>
    <t>Гойдалка на пружинах</t>
  </si>
  <si>
    <t>*детальніші кошториси по кожному з об'єктів можна переглянути у наступних листах даного документу</t>
  </si>
  <si>
    <t>Цифровий вимірювальний комп'ютерний комлекс (ЦВКК) Vernier Біологія набір вчителя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</si>
</sst>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4"/>
      <color theme="1"/>
      <name val="Times New Roman"/>
      <family val="1"/>
      <charset val="204"/>
    </font>
    <font>
      <sz val="11"/>
      <color theme="1"/>
      <name val="Times New Roman"/>
      <family val="1"/>
      <charset val="204"/>
    </font>
    <font>
      <b/>
      <sz val="14"/>
      <color theme="1"/>
      <name val="Times New Roman"/>
      <family val="1"/>
      <charset val="204"/>
    </font>
    <font>
      <sz val="12"/>
      <color rgb="FF000000"/>
      <name val="Times New Roman"/>
      <family val="1"/>
      <charset val="204"/>
    </font>
    <font>
      <sz val="11"/>
      <color rgb="FF000000"/>
      <name val="Times New Roman"/>
      <family val="1"/>
      <charset val="204"/>
    </font>
    <font>
      <u/>
      <sz val="8.9"/>
      <color theme="10"/>
      <name val="Calibri"/>
      <family val="2"/>
    </font>
    <font>
      <sz val="11"/>
      <name val="Times New Roman"/>
      <family val="1"/>
      <charset val="204"/>
    </font>
    <font>
      <b/>
      <sz val="11"/>
      <color theme="1"/>
      <name val="Times New Roman"/>
      <family val="1"/>
      <charset val="204"/>
    </font>
    <font>
      <b/>
      <sz val="18"/>
      <color theme="1"/>
      <name val="Times New Roman"/>
      <family val="1"/>
      <charset val="204"/>
    </font>
    <font>
      <b/>
      <sz val="11"/>
      <color theme="1"/>
      <name val="Calibri"/>
      <family val="2"/>
      <scheme val="minor"/>
    </font>
    <font>
      <b/>
      <sz val="11"/>
      <color rgb="FF000000"/>
      <name val="Times New Roman"/>
      <family val="1"/>
      <charset val="204"/>
    </font>
    <font>
      <b/>
      <sz val="16"/>
      <color theme="1"/>
      <name val="Times New Roman"/>
      <family val="1"/>
      <charset val="204"/>
    </font>
    <font>
      <sz val="11"/>
      <color rgb="FF222222"/>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BDD7EE"/>
        <bgColor indexed="64"/>
      </patternFill>
    </fill>
    <fill>
      <patternFill patternType="solid">
        <fgColor rgb="FFF8F9FA"/>
        <bgColor indexed="64"/>
      </patternFill>
    </fill>
  </fills>
  <borders count="3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122">
    <xf numFmtId="0" fontId="0" fillId="0" borderId="0" xfId="0"/>
    <xf numFmtId="0" fontId="3" fillId="0" borderId="0" xfId="0" applyFont="1"/>
    <xf numFmtId="0" fontId="3" fillId="0" borderId="0" xfId="0" applyFont="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9" xfId="0" applyFont="1" applyBorder="1" applyAlignment="1">
      <alignment horizontal="center" vertical="center" wrapText="1"/>
    </xf>
    <xf numFmtId="0" fontId="1" fillId="0" borderId="5" xfId="0" applyFont="1" applyBorder="1" applyAlignment="1">
      <alignment horizontal="center" vertical="center" wrapText="1"/>
    </xf>
    <xf numFmtId="0" fontId="0" fillId="0" borderId="0" xfId="0" applyAlignment="1">
      <alignment horizontal="center"/>
    </xf>
    <xf numFmtId="0" fontId="3" fillId="2"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0" xfId="0" applyFill="1" applyBorder="1"/>
    <xf numFmtId="0" fontId="6" fillId="0" borderId="0" xfId="1" applyFill="1" applyBorder="1" applyAlignment="1" applyProtection="1">
      <alignment horizontal="center" wrapText="1"/>
    </xf>
    <xf numFmtId="0" fontId="4" fillId="0" borderId="0" xfId="0" applyFont="1" applyFill="1" applyBorder="1" applyAlignment="1">
      <alignment horizontal="center" wrapText="1"/>
    </xf>
    <xf numFmtId="0" fontId="0" fillId="0" borderId="0" xfId="0" applyFill="1"/>
    <xf numFmtId="0" fontId="4" fillId="0" borderId="0" xfId="0" applyFont="1" applyFill="1" applyBorder="1" applyAlignment="1">
      <alignment vertical="top" wrapText="1"/>
    </xf>
    <xf numFmtId="0" fontId="2" fillId="0" borderId="2" xfId="0" applyFont="1" applyBorder="1" applyAlignment="1">
      <alignment horizontal="center" wrapText="1"/>
    </xf>
    <xf numFmtId="0" fontId="7"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0"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wrapText="1"/>
    </xf>
    <xf numFmtId="0" fontId="2" fillId="0" borderId="16" xfId="0" applyFont="1" applyBorder="1" applyAlignment="1">
      <alignment horizontal="center" vertical="center" wrapText="1"/>
    </xf>
    <xf numFmtId="0" fontId="2" fillId="0" borderId="10" xfId="0" applyFont="1" applyBorder="1" applyAlignment="1">
      <alignment vertical="center" wrapText="1"/>
    </xf>
    <xf numFmtId="0" fontId="2" fillId="0" borderId="4" xfId="0" applyFont="1" applyBorder="1" applyAlignment="1">
      <alignment vertical="center" wrapText="1"/>
    </xf>
    <xf numFmtId="0" fontId="2" fillId="0" borderId="4" xfId="0" applyFont="1" applyBorder="1" applyAlignment="1">
      <alignment horizontal="left" vertical="center" wrapText="1"/>
    </xf>
    <xf numFmtId="0" fontId="3" fillId="0" borderId="0" xfId="0" applyFont="1" applyFill="1" applyAlignment="1">
      <alignment horizontal="center"/>
    </xf>
    <xf numFmtId="0" fontId="5" fillId="0" borderId="10" xfId="0" applyFont="1" applyFill="1" applyBorder="1" applyAlignment="1">
      <alignment horizontal="center" vertical="center" wrapText="1"/>
    </xf>
    <xf numFmtId="0" fontId="5"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2" fillId="0" borderId="19" xfId="0" applyFont="1" applyBorder="1" applyAlignment="1">
      <alignment horizontal="center" vertical="center" wrapText="1"/>
    </xf>
    <xf numFmtId="0" fontId="5" fillId="0" borderId="20" xfId="0" applyFont="1" applyFill="1" applyBorder="1" applyAlignment="1">
      <alignment horizontal="center" vertical="center" wrapText="1"/>
    </xf>
    <xf numFmtId="0" fontId="2" fillId="0" borderId="21" xfId="0" applyFont="1" applyBorder="1" applyAlignment="1">
      <alignment horizontal="center" vertical="center" wrapText="1"/>
    </xf>
    <xf numFmtId="0" fontId="1" fillId="0" borderId="20"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3" fillId="0" borderId="0" xfId="0" applyFont="1" applyFill="1" applyAlignment="1">
      <alignment horizontal="right"/>
    </xf>
    <xf numFmtId="0" fontId="8" fillId="4" borderId="13" xfId="0" applyFont="1" applyFill="1" applyBorder="1" applyAlignment="1">
      <alignment horizontal="right" vertical="center" wrapText="1"/>
    </xf>
    <xf numFmtId="0" fontId="0" fillId="0" borderId="0" xfId="0" applyAlignment="1">
      <alignment horizontal="right"/>
    </xf>
    <xf numFmtId="0" fontId="9"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9" fillId="0" borderId="0" xfId="0" applyFont="1" applyAlignment="1"/>
    <xf numFmtId="0" fontId="10" fillId="0" borderId="0" xfId="0" applyFont="1"/>
    <xf numFmtId="0" fontId="11" fillId="5" borderId="22" xfId="0" applyFont="1" applyFill="1" applyBorder="1" applyAlignment="1">
      <alignment horizontal="center" vertical="center"/>
    </xf>
    <xf numFmtId="0" fontId="11" fillId="5" borderId="25"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5" fillId="0" borderId="8" xfId="0" applyFont="1" applyBorder="1" applyAlignment="1">
      <alignment horizontal="center" vertical="center" wrapText="1"/>
    </xf>
    <xf numFmtId="0" fontId="11" fillId="0" borderId="8" xfId="0" applyFont="1" applyBorder="1" applyAlignment="1">
      <alignment horizontal="center" vertical="center"/>
    </xf>
    <xf numFmtId="0" fontId="11" fillId="0" borderId="8" xfId="0" applyFont="1" applyBorder="1" applyAlignment="1">
      <alignment horizontal="center" vertical="center" wrapText="1"/>
    </xf>
    <xf numFmtId="0" fontId="11" fillId="0" borderId="22" xfId="0" applyFont="1" applyBorder="1" applyAlignment="1">
      <alignment horizontal="center" vertical="center"/>
    </xf>
    <xf numFmtId="0" fontId="8" fillId="0" borderId="23" xfId="0" applyFont="1" applyBorder="1" applyAlignment="1">
      <alignment horizontal="center" wrapText="1"/>
    </xf>
    <xf numFmtId="0" fontId="2" fillId="0" borderId="23" xfId="0" applyFont="1" applyBorder="1" applyAlignment="1">
      <alignment horizontal="center" wrapText="1"/>
    </xf>
    <xf numFmtId="1" fontId="2" fillId="0" borderId="22" xfId="0" applyNumberFormat="1" applyFont="1" applyBorder="1" applyAlignment="1">
      <alignment horizontal="center"/>
    </xf>
    <xf numFmtId="2" fontId="8" fillId="0" borderId="22" xfId="0" applyNumberFormat="1" applyFont="1" applyBorder="1" applyAlignment="1">
      <alignment horizontal="center" vertical="center"/>
    </xf>
    <xf numFmtId="0" fontId="12" fillId="2" borderId="2" xfId="0" applyFont="1" applyFill="1" applyBorder="1" applyAlignment="1">
      <alignment horizontal="center"/>
    </xf>
    <xf numFmtId="0" fontId="2" fillId="4" borderId="19" xfId="0" applyFont="1" applyFill="1" applyBorder="1" applyAlignment="1">
      <alignment horizontal="center" vertical="center" wrapText="1"/>
    </xf>
    <xf numFmtId="0" fontId="8" fillId="4" borderId="21" xfId="0" applyFont="1" applyFill="1" applyBorder="1" applyAlignment="1">
      <alignment horizontal="right" vertical="center" wrapText="1"/>
    </xf>
    <xf numFmtId="0" fontId="2" fillId="4" borderId="21" xfId="0" applyFont="1" applyFill="1" applyBorder="1" applyAlignment="1">
      <alignment horizontal="center" vertical="center" wrapText="1"/>
    </xf>
    <xf numFmtId="0" fontId="1" fillId="4" borderId="27" xfId="0" applyFont="1" applyFill="1" applyBorder="1" applyAlignment="1">
      <alignment horizontal="center" vertical="center" wrapText="1"/>
    </xf>
    <xf numFmtId="49" fontId="2" fillId="4" borderId="10" xfId="0" applyNumberFormat="1" applyFont="1" applyFill="1" applyBorder="1" applyAlignment="1">
      <alignment horizontal="center" vertical="center" wrapText="1"/>
    </xf>
    <xf numFmtId="0" fontId="5" fillId="4" borderId="13"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 fillId="4" borderId="10" xfId="0" applyFont="1" applyFill="1" applyBorder="1" applyAlignment="1">
      <alignment horizontal="center" vertical="center" wrapText="1"/>
    </xf>
    <xf numFmtId="49" fontId="2" fillId="0" borderId="4" xfId="0" applyNumberFormat="1" applyFont="1" applyBorder="1" applyAlignment="1">
      <alignment horizontal="center" vertical="center" wrapText="1"/>
    </xf>
    <xf numFmtId="0" fontId="5" fillId="0" borderId="14" xfId="0" applyFont="1" applyFill="1" applyBorder="1" applyAlignment="1">
      <alignment horizontal="center" vertical="center"/>
    </xf>
    <xf numFmtId="0" fontId="2" fillId="0" borderId="4" xfId="0" applyFont="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4" xfId="0" applyFont="1" applyBorder="1" applyAlignment="1">
      <alignment horizontal="center" vertical="center" wrapText="1"/>
    </xf>
    <xf numFmtId="49" fontId="2" fillId="4" borderId="4" xfId="0" applyNumberFormat="1" applyFont="1" applyFill="1" applyBorder="1" applyAlignment="1">
      <alignment horizontal="center" vertical="center" wrapText="1"/>
    </xf>
    <xf numFmtId="0" fontId="5" fillId="4" borderId="14" xfId="0" applyFont="1" applyFill="1" applyBorder="1" applyAlignment="1">
      <alignment horizontal="center" vertical="center"/>
    </xf>
    <xf numFmtId="0" fontId="2" fillId="4" borderId="4"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1" fillId="4" borderId="4" xfId="0" applyFont="1" applyFill="1" applyBorder="1" applyAlignment="1">
      <alignment horizontal="center" vertical="center" wrapText="1"/>
    </xf>
    <xf numFmtId="16" fontId="0" fillId="0" borderId="0" xfId="0" applyNumberFormat="1"/>
    <xf numFmtId="0" fontId="5"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6" xfId="0" applyFont="1" applyBorder="1" applyAlignment="1">
      <alignment horizontal="center" wrapText="1"/>
    </xf>
    <xf numFmtId="0" fontId="2" fillId="0" borderId="10" xfId="0" applyFont="1" applyBorder="1" applyAlignment="1">
      <alignment horizontal="center" vertical="center" wrapText="1"/>
    </xf>
    <xf numFmtId="0" fontId="13" fillId="0" borderId="10" xfId="0" applyFont="1" applyBorder="1" applyAlignment="1">
      <alignment horizontal="left" vertical="center" wrapText="1"/>
    </xf>
    <xf numFmtId="49" fontId="2" fillId="0" borderId="7" xfId="0" applyNumberFormat="1" applyFont="1" applyBorder="1" applyAlignment="1">
      <alignment horizontal="center" vertical="center" wrapText="1"/>
    </xf>
    <xf numFmtId="0" fontId="13" fillId="0" borderId="4" xfId="0" applyFont="1" applyBorder="1" applyAlignment="1">
      <alignment horizontal="left" vertical="center" wrapText="1"/>
    </xf>
    <xf numFmtId="0" fontId="1" fillId="0" borderId="28"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13" fillId="0" borderId="18" xfId="0" applyFont="1" applyBorder="1" applyAlignment="1">
      <alignment horizontal="left" vertical="center" wrapText="1"/>
    </xf>
    <xf numFmtId="0" fontId="1" fillId="0" borderId="29" xfId="0" applyFont="1" applyFill="1" applyBorder="1" applyAlignment="1">
      <alignment horizontal="center" vertical="center" wrapText="1"/>
    </xf>
    <xf numFmtId="0" fontId="2" fillId="0" borderId="5" xfId="0" applyFont="1" applyBorder="1" applyAlignment="1">
      <alignment horizontal="center" wrapText="1"/>
    </xf>
    <xf numFmtId="0" fontId="13" fillId="0" borderId="5" xfId="0" applyFont="1" applyBorder="1" applyAlignment="1">
      <alignment horizontal="left" wrapText="1"/>
    </xf>
    <xf numFmtId="0" fontId="1" fillId="0" borderId="30" xfId="0" applyFont="1" applyBorder="1" applyAlignment="1">
      <alignment horizontal="center" vertical="center" wrapText="1"/>
    </xf>
    <xf numFmtId="0" fontId="2" fillId="0" borderId="0" xfId="0" applyFont="1" applyAlignment="1">
      <alignment horizontal="left" wrapText="1"/>
    </xf>
    <xf numFmtId="0" fontId="13" fillId="0" borderId="0" xfId="0" applyFont="1" applyAlignment="1">
      <alignment horizontal="left" wrapText="1"/>
    </xf>
    <xf numFmtId="0" fontId="2" fillId="6" borderId="0" xfId="0" applyFont="1" applyFill="1" applyAlignment="1">
      <alignment horizontal="left" wrapText="1"/>
    </xf>
    <xf numFmtId="0" fontId="13" fillId="6" borderId="0" xfId="0" applyFont="1" applyFill="1" applyAlignment="1">
      <alignment horizontal="left" wrapText="1"/>
    </xf>
    <xf numFmtId="0" fontId="11" fillId="5" borderId="24" xfId="0" applyFont="1" applyFill="1" applyBorder="1" applyAlignment="1">
      <alignment horizontal="center"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2" fontId="2" fillId="0" borderId="22" xfId="0" applyNumberFormat="1" applyFont="1" applyBorder="1" applyAlignment="1">
      <alignment horizontal="center"/>
    </xf>
    <xf numFmtId="0" fontId="12" fillId="2" borderId="22" xfId="0" applyFont="1" applyFill="1" applyBorder="1" applyAlignment="1">
      <alignment horizontal="center"/>
    </xf>
    <xf numFmtId="0" fontId="5" fillId="0" borderId="8" xfId="0" applyFont="1" applyBorder="1" applyAlignment="1">
      <alignment horizontal="left" vertical="center" wrapText="1" indent="1"/>
    </xf>
    <xf numFmtId="0" fontId="3" fillId="0" borderId="0" xfId="0" applyFont="1" applyFill="1" applyAlignment="1">
      <alignment horizontal="center" wrapText="1"/>
    </xf>
    <xf numFmtId="0" fontId="3" fillId="0" borderId="0" xfId="0" applyFont="1" applyAlignment="1">
      <alignment horizontal="center"/>
    </xf>
    <xf numFmtId="0" fontId="9" fillId="0" borderId="0" xfId="0" applyFont="1" applyAlignment="1">
      <alignment horizontal="center"/>
    </xf>
    <xf numFmtId="0" fontId="11" fillId="0" borderId="1" xfId="0" applyFont="1" applyBorder="1" applyAlignment="1">
      <alignment horizontal="center" vertical="center"/>
    </xf>
    <xf numFmtId="0" fontId="11" fillId="0" borderId="17" xfId="0" applyFont="1" applyBorder="1" applyAlignment="1">
      <alignment horizontal="center" vertical="center"/>
    </xf>
    <xf numFmtId="0" fontId="11" fillId="0" borderId="1"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8" xfId="0" applyFont="1" applyBorder="1" applyAlignment="1">
      <alignment horizontal="center" vertical="center"/>
    </xf>
    <xf numFmtId="0" fontId="11" fillId="0" borderId="31" xfId="0" applyFont="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4.jpeg"/><Relationship Id="rId2" Type="http://schemas.openxmlformats.org/officeDocument/2006/relationships/image" Target="../media/image13.jpeg"/><Relationship Id="rId1" Type="http://schemas.openxmlformats.org/officeDocument/2006/relationships/image" Target="../media/image12.jpeg"/><Relationship Id="rId6" Type="http://schemas.openxmlformats.org/officeDocument/2006/relationships/image" Target="../media/image17.jpeg"/><Relationship Id="rId5" Type="http://schemas.openxmlformats.org/officeDocument/2006/relationships/image" Target="../media/image16.jpeg"/><Relationship Id="rId4" Type="http://schemas.openxmlformats.org/officeDocument/2006/relationships/image" Target="../media/image15.jpeg"/></Relationships>
</file>

<file path=xl/drawings/drawing1.xml><?xml version="1.0" encoding="utf-8"?>
<xdr:wsDr xmlns:xdr="http://schemas.openxmlformats.org/drawingml/2006/spreadsheetDrawing" xmlns:a="http://schemas.openxmlformats.org/drawingml/2006/main">
  <xdr:twoCellAnchor editAs="oneCell">
    <xdr:from>
      <xdr:col>3</xdr:col>
      <xdr:colOff>294155</xdr:colOff>
      <xdr:row>7</xdr:row>
      <xdr:rowOff>840441</xdr:rowOff>
    </xdr:from>
    <xdr:to>
      <xdr:col>3</xdr:col>
      <xdr:colOff>1913405</xdr:colOff>
      <xdr:row>7</xdr:row>
      <xdr:rowOff>2459691</xdr:rowOff>
    </xdr:to>
    <xdr:pic>
      <xdr:nvPicPr>
        <xdr:cNvPr id="2" name="Рисунок 1" descr="https://factor-r.com.ua/image/cache/c6004f68db223aeff92a8dde09195db1.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3755" y="2745441"/>
          <a:ext cx="1619250" cy="1619250"/>
        </a:xfrm>
        <a:prstGeom prst="rect">
          <a:avLst/>
        </a:prstGeom>
        <a:noFill/>
        <a:ln>
          <a:noFill/>
        </a:ln>
      </xdr:spPr>
    </xdr:pic>
    <xdr:clientData/>
  </xdr:twoCellAnchor>
  <xdr:twoCellAnchor editAs="oneCell">
    <xdr:from>
      <xdr:col>3</xdr:col>
      <xdr:colOff>280147</xdr:colOff>
      <xdr:row>8</xdr:row>
      <xdr:rowOff>112059</xdr:rowOff>
    </xdr:from>
    <xdr:to>
      <xdr:col>3</xdr:col>
      <xdr:colOff>1832722</xdr:colOff>
      <xdr:row>8</xdr:row>
      <xdr:rowOff>1664634</xdr:rowOff>
    </xdr:to>
    <xdr:pic>
      <xdr:nvPicPr>
        <xdr:cNvPr id="3" name="Рисунок 2" descr="https://factor-r.com.ua/image/cache/a0996d3637ba4336f702749fb6db5a3f.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99747" y="5484159"/>
          <a:ext cx="1552575" cy="1552575"/>
        </a:xfrm>
        <a:prstGeom prst="rect">
          <a:avLst/>
        </a:prstGeom>
        <a:noFill/>
        <a:ln>
          <a:noFill/>
        </a:ln>
      </xdr:spPr>
    </xdr:pic>
    <xdr:clientData/>
  </xdr:twoCellAnchor>
  <xdr:twoCellAnchor editAs="oneCell">
    <xdr:from>
      <xdr:col>3</xdr:col>
      <xdr:colOff>154080</xdr:colOff>
      <xdr:row>9</xdr:row>
      <xdr:rowOff>126066</xdr:rowOff>
    </xdr:from>
    <xdr:to>
      <xdr:col>3</xdr:col>
      <xdr:colOff>1925730</xdr:colOff>
      <xdr:row>9</xdr:row>
      <xdr:rowOff>1897716</xdr:rowOff>
    </xdr:to>
    <xdr:pic>
      <xdr:nvPicPr>
        <xdr:cNvPr id="4" name="Рисунок 3" descr="https://factor-r.com.ua/image/cache/923c1b1ae46d750a8233a688b8e80a39.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73680" y="7241241"/>
          <a:ext cx="1771650" cy="1771650"/>
        </a:xfrm>
        <a:prstGeom prst="rect">
          <a:avLst/>
        </a:prstGeom>
        <a:noFill/>
        <a:ln>
          <a:noFill/>
        </a:ln>
      </xdr:spPr>
    </xdr:pic>
    <xdr:clientData/>
  </xdr:twoCellAnchor>
  <xdr:twoCellAnchor editAs="oneCell">
    <xdr:from>
      <xdr:col>3</xdr:col>
      <xdr:colOff>518272</xdr:colOff>
      <xdr:row>10</xdr:row>
      <xdr:rowOff>322169</xdr:rowOff>
    </xdr:from>
    <xdr:to>
      <xdr:col>3</xdr:col>
      <xdr:colOff>1737472</xdr:colOff>
      <xdr:row>10</xdr:row>
      <xdr:rowOff>1541369</xdr:rowOff>
    </xdr:to>
    <xdr:pic>
      <xdr:nvPicPr>
        <xdr:cNvPr id="5" name="Рисунок 4" descr="https://factor-r.com.ua/image/cache/6b703ea77a4a83d5df18b2c3cc22ecbd.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37872" y="9409019"/>
          <a:ext cx="1219200" cy="1219200"/>
        </a:xfrm>
        <a:prstGeom prst="rect">
          <a:avLst/>
        </a:prstGeom>
        <a:noFill/>
        <a:ln>
          <a:noFill/>
        </a:ln>
      </xdr:spPr>
    </xdr:pic>
    <xdr:clientData/>
  </xdr:twoCellAnchor>
  <xdr:twoCellAnchor editAs="oneCell">
    <xdr:from>
      <xdr:col>3</xdr:col>
      <xdr:colOff>252133</xdr:colOff>
      <xdr:row>11</xdr:row>
      <xdr:rowOff>140074</xdr:rowOff>
    </xdr:from>
    <xdr:to>
      <xdr:col>3</xdr:col>
      <xdr:colOff>1919007</xdr:colOff>
      <xdr:row>11</xdr:row>
      <xdr:rowOff>1722904</xdr:rowOff>
    </xdr:to>
    <xdr:pic>
      <xdr:nvPicPr>
        <xdr:cNvPr id="6" name="Рисунок 5" descr="https://factor-r.com.ua/image/cache/22581366851873c11bdbfea15a35c57a.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671733" y="11036674"/>
          <a:ext cx="1666874" cy="1582830"/>
        </a:xfrm>
        <a:prstGeom prst="rect">
          <a:avLst/>
        </a:prstGeom>
        <a:noFill/>
        <a:ln>
          <a:noFill/>
        </a:ln>
      </xdr:spPr>
    </xdr:pic>
    <xdr:clientData/>
  </xdr:twoCellAnchor>
  <xdr:twoCellAnchor editAs="oneCell">
    <xdr:from>
      <xdr:col>3</xdr:col>
      <xdr:colOff>434228</xdr:colOff>
      <xdr:row>12</xdr:row>
      <xdr:rowOff>140073</xdr:rowOff>
    </xdr:from>
    <xdr:to>
      <xdr:col>3</xdr:col>
      <xdr:colOff>1796303</xdr:colOff>
      <xdr:row>12</xdr:row>
      <xdr:rowOff>1502148</xdr:rowOff>
    </xdr:to>
    <xdr:pic>
      <xdr:nvPicPr>
        <xdr:cNvPr id="7" name="Рисунок 6" descr="https://factor-r.com.ua/image/cache/b4307def95aed414217a47f8dcab0675.jpg"/>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853828" y="12894048"/>
          <a:ext cx="1362075" cy="1362075"/>
        </a:xfrm>
        <a:prstGeom prst="rect">
          <a:avLst/>
        </a:prstGeom>
        <a:noFill/>
        <a:ln>
          <a:noFill/>
        </a:ln>
      </xdr:spPr>
    </xdr:pic>
    <xdr:clientData/>
  </xdr:twoCellAnchor>
  <xdr:twoCellAnchor editAs="oneCell">
    <xdr:from>
      <xdr:col>3</xdr:col>
      <xdr:colOff>224118</xdr:colOff>
      <xdr:row>13</xdr:row>
      <xdr:rowOff>196103</xdr:rowOff>
    </xdr:from>
    <xdr:to>
      <xdr:col>3</xdr:col>
      <xdr:colOff>1933014</xdr:colOff>
      <xdr:row>13</xdr:row>
      <xdr:rowOff>1666875</xdr:rowOff>
    </xdr:to>
    <xdr:pic>
      <xdr:nvPicPr>
        <xdr:cNvPr id="8" name="Рисунок 7" descr="https://factor-r.com.ua/image/cache/8d2152fe49a1f141bd7389007efd3f52.jpg"/>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643718" y="14569328"/>
          <a:ext cx="1708896" cy="1470772"/>
        </a:xfrm>
        <a:prstGeom prst="rect">
          <a:avLst/>
        </a:prstGeom>
        <a:noFill/>
        <a:ln>
          <a:noFill/>
        </a:ln>
      </xdr:spPr>
    </xdr:pic>
    <xdr:clientData/>
  </xdr:twoCellAnchor>
  <xdr:twoCellAnchor editAs="oneCell">
    <xdr:from>
      <xdr:col>3</xdr:col>
      <xdr:colOff>238126</xdr:colOff>
      <xdr:row>14</xdr:row>
      <xdr:rowOff>98612</xdr:rowOff>
    </xdr:from>
    <xdr:to>
      <xdr:col>3</xdr:col>
      <xdr:colOff>1947022</xdr:colOff>
      <xdr:row>14</xdr:row>
      <xdr:rowOff>1807508</xdr:rowOff>
    </xdr:to>
    <xdr:pic>
      <xdr:nvPicPr>
        <xdr:cNvPr id="9" name="Рисунок 8" descr="https://factor-r.com.ua/image/cache/2a54c1193efe1fec7fbcf315050f3ad7.jpg"/>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657726" y="16205387"/>
          <a:ext cx="1708896" cy="1708896"/>
        </a:xfrm>
        <a:prstGeom prst="rect">
          <a:avLst/>
        </a:prstGeom>
        <a:noFill/>
        <a:ln>
          <a:noFill/>
        </a:ln>
      </xdr:spPr>
    </xdr:pic>
    <xdr:clientData/>
  </xdr:twoCellAnchor>
  <xdr:twoCellAnchor editAs="oneCell">
    <xdr:from>
      <xdr:col>3</xdr:col>
      <xdr:colOff>210110</xdr:colOff>
      <xdr:row>15</xdr:row>
      <xdr:rowOff>126066</xdr:rowOff>
    </xdr:from>
    <xdr:to>
      <xdr:col>3</xdr:col>
      <xdr:colOff>1848410</xdr:colOff>
      <xdr:row>15</xdr:row>
      <xdr:rowOff>1764366</xdr:rowOff>
    </xdr:to>
    <xdr:pic>
      <xdr:nvPicPr>
        <xdr:cNvPr id="10" name="Рисунок 9" descr="https://factor-r.com.ua/image/cache/4f903c9c5bd5fce4d1207912e8a09bb5.jpg"/>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629710" y="18061641"/>
          <a:ext cx="1638300" cy="1638300"/>
        </a:xfrm>
        <a:prstGeom prst="rect">
          <a:avLst/>
        </a:prstGeom>
        <a:noFill/>
        <a:ln>
          <a:noFill/>
        </a:ln>
      </xdr:spPr>
    </xdr:pic>
    <xdr:clientData/>
  </xdr:twoCellAnchor>
  <xdr:twoCellAnchor editAs="oneCell">
    <xdr:from>
      <xdr:col>3</xdr:col>
      <xdr:colOff>336175</xdr:colOff>
      <xdr:row>16</xdr:row>
      <xdr:rowOff>14007</xdr:rowOff>
    </xdr:from>
    <xdr:to>
      <xdr:col>3</xdr:col>
      <xdr:colOff>1750358</xdr:colOff>
      <xdr:row>16</xdr:row>
      <xdr:rowOff>1498226</xdr:rowOff>
    </xdr:to>
    <xdr:pic>
      <xdr:nvPicPr>
        <xdr:cNvPr id="11" name="Рисунок 10" descr="https://factor-r.com.ua/image/cache/dd63ed8d6af4e5b00dbf75e3b1129a9a.jpg"/>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4755775" y="19816482"/>
          <a:ext cx="1414183" cy="1484219"/>
        </a:xfrm>
        <a:prstGeom prst="rect">
          <a:avLst/>
        </a:prstGeom>
        <a:noFill/>
        <a:ln>
          <a:noFill/>
        </a:ln>
      </xdr:spPr>
    </xdr:pic>
    <xdr:clientData/>
  </xdr:twoCellAnchor>
  <xdr:twoCellAnchor editAs="oneCell">
    <xdr:from>
      <xdr:col>3</xdr:col>
      <xdr:colOff>392206</xdr:colOff>
      <xdr:row>17</xdr:row>
      <xdr:rowOff>70038</xdr:rowOff>
    </xdr:from>
    <xdr:to>
      <xdr:col>3</xdr:col>
      <xdr:colOff>1736911</xdr:colOff>
      <xdr:row>17</xdr:row>
      <xdr:rowOff>1414743</xdr:rowOff>
    </xdr:to>
    <xdr:pic>
      <xdr:nvPicPr>
        <xdr:cNvPr id="12" name="Рисунок 11" descr="Садові шахмати СШ-12. Король 310 мм"/>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811806" y="21463188"/>
          <a:ext cx="1344705" cy="1344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266139</xdr:colOff>
      <xdr:row>7</xdr:row>
      <xdr:rowOff>154083</xdr:rowOff>
    </xdr:from>
    <xdr:to>
      <xdr:col>3</xdr:col>
      <xdr:colOff>1722904</xdr:colOff>
      <xdr:row>11</xdr:row>
      <xdr:rowOff>266142</xdr:rowOff>
    </xdr:to>
    <xdr:pic>
      <xdr:nvPicPr>
        <xdr:cNvPr id="2" name="Рисунок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5739" y="2059083"/>
          <a:ext cx="1456765" cy="1483659"/>
        </a:xfrm>
        <a:prstGeom prst="rect">
          <a:avLst/>
        </a:prstGeom>
      </xdr:spPr>
    </xdr:pic>
    <xdr:clientData/>
  </xdr:twoCellAnchor>
  <xdr:twoCellAnchor editAs="oneCell">
    <xdr:from>
      <xdr:col>3</xdr:col>
      <xdr:colOff>252131</xdr:colOff>
      <xdr:row>32</xdr:row>
      <xdr:rowOff>140071</xdr:rowOff>
    </xdr:from>
    <xdr:to>
      <xdr:col>3</xdr:col>
      <xdr:colOff>1834963</xdr:colOff>
      <xdr:row>35</xdr:row>
      <xdr:rowOff>336175</xdr:rowOff>
    </xdr:to>
    <xdr:pic>
      <xdr:nvPicPr>
        <xdr:cNvPr id="3" name="Рисунок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71731" y="13027396"/>
          <a:ext cx="1582832" cy="1596279"/>
        </a:xfrm>
        <a:prstGeom prst="rect">
          <a:avLst/>
        </a:prstGeom>
      </xdr:spPr>
    </xdr:pic>
    <xdr:clientData/>
  </xdr:twoCellAnchor>
  <xdr:twoCellAnchor editAs="oneCell">
    <xdr:from>
      <xdr:col>3</xdr:col>
      <xdr:colOff>222437</xdr:colOff>
      <xdr:row>17</xdr:row>
      <xdr:rowOff>140074</xdr:rowOff>
    </xdr:from>
    <xdr:to>
      <xdr:col>3</xdr:col>
      <xdr:colOff>1847289</xdr:colOff>
      <xdr:row>20</xdr:row>
      <xdr:rowOff>378198</xdr:rowOff>
    </xdr:to>
    <xdr:pic>
      <xdr:nvPicPr>
        <xdr:cNvPr id="4" name="Рисунок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42037" y="5950324"/>
          <a:ext cx="1624852" cy="1609724"/>
        </a:xfrm>
        <a:prstGeom prst="rect">
          <a:avLst/>
        </a:prstGeom>
      </xdr:spPr>
    </xdr:pic>
    <xdr:clientData/>
  </xdr:twoCellAnchor>
  <xdr:twoCellAnchor editAs="oneCell">
    <xdr:from>
      <xdr:col>3</xdr:col>
      <xdr:colOff>224114</xdr:colOff>
      <xdr:row>22</xdr:row>
      <xdr:rowOff>308160</xdr:rowOff>
    </xdr:from>
    <xdr:to>
      <xdr:col>3</xdr:col>
      <xdr:colOff>1778931</xdr:colOff>
      <xdr:row>26</xdr:row>
      <xdr:rowOff>14006</xdr:rowOff>
    </xdr:to>
    <xdr:pic>
      <xdr:nvPicPr>
        <xdr:cNvPr id="5" name="Рисунок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3714" y="8404410"/>
          <a:ext cx="1554817" cy="1572746"/>
        </a:xfrm>
        <a:prstGeom prst="rect">
          <a:avLst/>
        </a:prstGeom>
      </xdr:spPr>
    </xdr:pic>
    <xdr:clientData/>
  </xdr:twoCellAnchor>
  <xdr:twoCellAnchor editAs="oneCell">
    <xdr:from>
      <xdr:col>3</xdr:col>
      <xdr:colOff>166403</xdr:colOff>
      <xdr:row>12</xdr:row>
      <xdr:rowOff>294149</xdr:rowOff>
    </xdr:from>
    <xdr:to>
      <xdr:col>3</xdr:col>
      <xdr:colOff>1833280</xdr:colOff>
      <xdr:row>16</xdr:row>
      <xdr:rowOff>224114</xdr:rowOff>
    </xdr:to>
    <xdr:pic>
      <xdr:nvPicPr>
        <xdr:cNvPr id="6" name="Рисунок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586003" y="3913649"/>
          <a:ext cx="1666877" cy="1682565"/>
        </a:xfrm>
        <a:prstGeom prst="rect">
          <a:avLst/>
        </a:prstGeom>
      </xdr:spPr>
    </xdr:pic>
    <xdr:clientData/>
  </xdr:twoCellAnchor>
  <xdr:twoCellAnchor editAs="oneCell">
    <xdr:from>
      <xdr:col>3</xdr:col>
      <xdr:colOff>82361</xdr:colOff>
      <xdr:row>27</xdr:row>
      <xdr:rowOff>138391</xdr:rowOff>
    </xdr:from>
    <xdr:to>
      <xdr:col>3</xdr:col>
      <xdr:colOff>1806948</xdr:colOff>
      <xdr:row>30</xdr:row>
      <xdr:rowOff>392206</xdr:rowOff>
    </xdr:to>
    <xdr:pic>
      <xdr:nvPicPr>
        <xdr:cNvPr id="7" name="Рисунок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501961" y="10568266"/>
          <a:ext cx="1724587" cy="171114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9"/>
  <sheetViews>
    <sheetView tabSelected="1" topLeftCell="A16" zoomScale="70" zoomScaleNormal="70" workbookViewId="0">
      <selection activeCell="F47" sqref="F47"/>
    </sheetView>
  </sheetViews>
  <sheetFormatPr defaultRowHeight="15" x14ac:dyDescent="0.25"/>
  <cols>
    <col min="2" max="2" width="4.7109375" customWidth="1"/>
    <col min="3" max="3" width="48.85546875" customWidth="1"/>
    <col min="4" max="4" width="10.5703125" customWidth="1"/>
    <col min="5" max="5" width="8.85546875" customWidth="1"/>
    <col min="6" max="6" width="14.85546875" customWidth="1"/>
    <col min="7" max="7" width="12.5703125" customWidth="1"/>
    <col min="8" max="8" width="13.42578125" customWidth="1"/>
  </cols>
  <sheetData>
    <row r="1" spans="2:8" x14ac:dyDescent="0.25">
      <c r="H1" s="15"/>
    </row>
    <row r="2" spans="2:8" ht="18.75" x14ac:dyDescent="0.3">
      <c r="D2" s="44" t="s">
        <v>22</v>
      </c>
      <c r="H2" s="16"/>
    </row>
    <row r="3" spans="2:8" ht="39" customHeight="1" x14ac:dyDescent="0.3">
      <c r="B3" s="112" t="s">
        <v>29</v>
      </c>
      <c r="C3" s="112"/>
      <c r="D3" s="112"/>
      <c r="E3" s="112"/>
      <c r="F3" s="112"/>
      <c r="H3" s="17"/>
    </row>
    <row r="4" spans="2:8" ht="18.75" x14ac:dyDescent="0.3">
      <c r="D4" s="2"/>
      <c r="H4" s="17"/>
    </row>
    <row r="5" spans="2:8" ht="15.75" customHeight="1" x14ac:dyDescent="0.3">
      <c r="B5" s="113" t="s">
        <v>36</v>
      </c>
      <c r="C5" s="113"/>
      <c r="D5" s="113"/>
      <c r="E5" s="113"/>
      <c r="F5" s="113"/>
      <c r="H5" s="17"/>
    </row>
    <row r="6" spans="2:8" ht="16.5" thickBot="1" x14ac:dyDescent="0.3">
      <c r="H6" s="17"/>
    </row>
    <row r="7" spans="2:8" ht="30.75" thickBot="1" x14ac:dyDescent="0.3">
      <c r="B7" s="11" t="s">
        <v>1</v>
      </c>
      <c r="C7" s="12" t="s">
        <v>2</v>
      </c>
      <c r="D7" s="13" t="s">
        <v>7</v>
      </c>
      <c r="E7" s="13" t="s">
        <v>8</v>
      </c>
      <c r="F7" s="14" t="s">
        <v>3</v>
      </c>
      <c r="G7" s="17"/>
    </row>
    <row r="8" spans="2:8" ht="18.75" x14ac:dyDescent="0.25">
      <c r="B8" s="42"/>
      <c r="C8" s="45" t="s">
        <v>37</v>
      </c>
      <c r="D8" s="40"/>
      <c r="E8" s="40"/>
      <c r="F8" s="43"/>
      <c r="G8" s="17"/>
    </row>
    <row r="9" spans="2:8" ht="18.75" x14ac:dyDescent="0.25">
      <c r="B9" s="36">
        <v>1</v>
      </c>
      <c r="C9" s="37" t="s">
        <v>30</v>
      </c>
      <c r="D9" s="38">
        <v>1</v>
      </c>
      <c r="E9" s="36">
        <v>36000</v>
      </c>
      <c r="F9" s="39">
        <f>D9*E9</f>
        <v>36000</v>
      </c>
      <c r="G9" s="17"/>
    </row>
    <row r="10" spans="2:8" ht="18.75" x14ac:dyDescent="0.25">
      <c r="B10" s="4">
        <v>2</v>
      </c>
      <c r="C10" s="34" t="s">
        <v>31</v>
      </c>
      <c r="D10" s="26">
        <v>1</v>
      </c>
      <c r="E10" s="4">
        <v>25000</v>
      </c>
      <c r="F10" s="6">
        <f t="shared" ref="F10:F44" si="0">D10*E10</f>
        <v>25000</v>
      </c>
      <c r="G10" s="17"/>
    </row>
    <row r="11" spans="2:8" ht="18.75" x14ac:dyDescent="0.25">
      <c r="B11" s="4">
        <v>3</v>
      </c>
      <c r="C11" s="35" t="s">
        <v>32</v>
      </c>
      <c r="D11" s="26">
        <v>1</v>
      </c>
      <c r="E11" s="4">
        <v>40000</v>
      </c>
      <c r="F11" s="6">
        <f t="shared" si="0"/>
        <v>40000</v>
      </c>
      <c r="G11" s="17"/>
    </row>
    <row r="12" spans="2:8" ht="18.75" x14ac:dyDescent="0.25">
      <c r="B12" s="4">
        <v>5</v>
      </c>
      <c r="C12" s="35" t="s">
        <v>33</v>
      </c>
      <c r="D12" s="23">
        <v>1</v>
      </c>
      <c r="E12" s="22">
        <v>19000</v>
      </c>
      <c r="F12" s="6">
        <f t="shared" si="0"/>
        <v>19000</v>
      </c>
      <c r="G12" s="17"/>
    </row>
    <row r="13" spans="2:8" ht="18.75" x14ac:dyDescent="0.25">
      <c r="B13" s="4">
        <v>6</v>
      </c>
      <c r="C13" s="21" t="s">
        <v>34</v>
      </c>
      <c r="D13" s="23">
        <v>1</v>
      </c>
      <c r="E13" s="22">
        <v>25000</v>
      </c>
      <c r="F13" s="6">
        <f t="shared" si="0"/>
        <v>25000</v>
      </c>
      <c r="G13" s="17"/>
    </row>
    <row r="14" spans="2:8" ht="18.75" x14ac:dyDescent="0.25">
      <c r="B14" s="4">
        <v>7</v>
      </c>
      <c r="C14" s="21" t="s">
        <v>35</v>
      </c>
      <c r="D14" s="26">
        <v>1</v>
      </c>
      <c r="E14" s="4">
        <v>22000</v>
      </c>
      <c r="F14" s="6">
        <f t="shared" si="0"/>
        <v>22000</v>
      </c>
      <c r="G14" s="17"/>
    </row>
    <row r="15" spans="2:8" ht="18.75" x14ac:dyDescent="0.25">
      <c r="B15" s="66"/>
      <c r="C15" s="67" t="s">
        <v>77</v>
      </c>
      <c r="D15" s="68"/>
      <c r="E15" s="68"/>
      <c r="F15" s="69"/>
      <c r="G15" s="17"/>
    </row>
    <row r="16" spans="2:8" ht="18.75" x14ac:dyDescent="0.25">
      <c r="B16" s="4">
        <v>8</v>
      </c>
      <c r="C16" s="21" t="s">
        <v>76</v>
      </c>
      <c r="D16" s="23">
        <v>3</v>
      </c>
      <c r="E16" s="22">
        <v>28800</v>
      </c>
      <c r="F16" s="6">
        <f t="shared" si="0"/>
        <v>86400</v>
      </c>
      <c r="G16" s="17"/>
    </row>
    <row r="17" spans="2:7" ht="18.75" x14ac:dyDescent="0.25">
      <c r="B17" s="4">
        <v>9</v>
      </c>
      <c r="C17" s="21" t="s">
        <v>66</v>
      </c>
      <c r="D17" s="23">
        <v>2</v>
      </c>
      <c r="E17" s="22">
        <v>4284</v>
      </c>
      <c r="F17" s="6">
        <f t="shared" si="0"/>
        <v>8568</v>
      </c>
      <c r="G17" s="17"/>
    </row>
    <row r="18" spans="2:7" ht="18.75" x14ac:dyDescent="0.25">
      <c r="B18" s="4">
        <v>10</v>
      </c>
      <c r="C18" s="21" t="s">
        <v>67</v>
      </c>
      <c r="D18" s="23">
        <v>2</v>
      </c>
      <c r="E18" s="22">
        <v>4980</v>
      </c>
      <c r="F18" s="6">
        <f t="shared" si="0"/>
        <v>9960</v>
      </c>
      <c r="G18" s="17"/>
    </row>
    <row r="19" spans="2:7" ht="18.75" x14ac:dyDescent="0.25">
      <c r="B19" s="4">
        <v>11</v>
      </c>
      <c r="C19" s="21" t="s">
        <v>68</v>
      </c>
      <c r="D19" s="23">
        <v>1</v>
      </c>
      <c r="E19" s="22">
        <v>6060</v>
      </c>
      <c r="F19" s="6">
        <f t="shared" si="0"/>
        <v>6060</v>
      </c>
      <c r="G19" s="17"/>
    </row>
    <row r="20" spans="2:7" ht="18.75" x14ac:dyDescent="0.25">
      <c r="B20" s="4">
        <v>12</v>
      </c>
      <c r="C20" s="21" t="s">
        <v>69</v>
      </c>
      <c r="D20" s="23">
        <v>10</v>
      </c>
      <c r="E20" s="22">
        <v>2130</v>
      </c>
      <c r="F20" s="6">
        <f t="shared" si="0"/>
        <v>21300</v>
      </c>
      <c r="G20" s="17"/>
    </row>
    <row r="21" spans="2:7" ht="18.75" x14ac:dyDescent="0.25">
      <c r="B21" s="4">
        <v>13</v>
      </c>
      <c r="C21" s="21" t="s">
        <v>70</v>
      </c>
      <c r="D21" s="23">
        <v>1</v>
      </c>
      <c r="E21" s="22">
        <v>8382</v>
      </c>
      <c r="F21" s="6">
        <f t="shared" si="0"/>
        <v>8382</v>
      </c>
      <c r="G21" s="17"/>
    </row>
    <row r="22" spans="2:7" ht="18.75" x14ac:dyDescent="0.25">
      <c r="B22" s="4">
        <v>14</v>
      </c>
      <c r="C22" s="21" t="s">
        <v>71</v>
      </c>
      <c r="D22" s="23">
        <v>1</v>
      </c>
      <c r="E22" s="22">
        <v>6192</v>
      </c>
      <c r="F22" s="6">
        <f t="shared" si="0"/>
        <v>6192</v>
      </c>
      <c r="G22" s="17"/>
    </row>
    <row r="23" spans="2:7" ht="18.75" x14ac:dyDescent="0.25">
      <c r="B23" s="4">
        <v>15</v>
      </c>
      <c r="C23" s="21" t="s">
        <v>72</v>
      </c>
      <c r="D23" s="23">
        <v>1</v>
      </c>
      <c r="E23" s="22">
        <v>4410</v>
      </c>
      <c r="F23" s="6">
        <f t="shared" si="0"/>
        <v>4410</v>
      </c>
      <c r="G23" s="17"/>
    </row>
    <row r="24" spans="2:7" ht="18.75" x14ac:dyDescent="0.25">
      <c r="B24" s="4">
        <v>16</v>
      </c>
      <c r="C24" s="21" t="s">
        <v>73</v>
      </c>
      <c r="D24" s="23">
        <v>1</v>
      </c>
      <c r="E24" s="22">
        <v>3672</v>
      </c>
      <c r="F24" s="6">
        <f t="shared" si="0"/>
        <v>3672</v>
      </c>
      <c r="G24" s="17"/>
    </row>
    <row r="25" spans="2:7" ht="30" x14ac:dyDescent="0.25">
      <c r="B25" s="4">
        <v>17</v>
      </c>
      <c r="C25" s="21" t="s">
        <v>74</v>
      </c>
      <c r="D25" s="23">
        <v>1</v>
      </c>
      <c r="E25" s="22">
        <v>1380</v>
      </c>
      <c r="F25" s="6">
        <f t="shared" si="0"/>
        <v>1380</v>
      </c>
      <c r="G25" s="17"/>
    </row>
    <row r="26" spans="2:7" ht="18.75" x14ac:dyDescent="0.25">
      <c r="B26" s="4">
        <v>18</v>
      </c>
      <c r="C26" s="21" t="s">
        <v>75</v>
      </c>
      <c r="D26" s="26">
        <v>1</v>
      </c>
      <c r="E26" s="4">
        <v>10500</v>
      </c>
      <c r="F26" s="6">
        <f t="shared" si="0"/>
        <v>10500</v>
      </c>
      <c r="G26" s="17"/>
    </row>
    <row r="27" spans="2:7" ht="18.75" x14ac:dyDescent="0.25">
      <c r="B27" s="66"/>
      <c r="C27" s="67" t="s">
        <v>132</v>
      </c>
      <c r="D27" s="68"/>
      <c r="E27" s="68"/>
      <c r="F27" s="69"/>
      <c r="G27" s="17"/>
    </row>
    <row r="28" spans="2:7" ht="30" x14ac:dyDescent="0.25">
      <c r="B28" s="4">
        <v>19</v>
      </c>
      <c r="C28" s="21" t="s">
        <v>194</v>
      </c>
      <c r="D28" s="23">
        <v>1</v>
      </c>
      <c r="E28" s="22">
        <v>109000</v>
      </c>
      <c r="F28" s="6">
        <f t="shared" si="0"/>
        <v>109000</v>
      </c>
      <c r="G28" s="17"/>
    </row>
    <row r="29" spans="2:7" ht="18.75" x14ac:dyDescent="0.25">
      <c r="B29" s="4">
        <v>20</v>
      </c>
      <c r="C29" s="21" t="s">
        <v>129</v>
      </c>
      <c r="D29" s="23">
        <v>1</v>
      </c>
      <c r="E29" s="22">
        <v>25000</v>
      </c>
      <c r="F29" s="6">
        <f t="shared" si="0"/>
        <v>25000</v>
      </c>
      <c r="G29" s="17"/>
    </row>
    <row r="30" spans="2:7" ht="18.75" x14ac:dyDescent="0.25">
      <c r="B30" s="4">
        <v>21</v>
      </c>
      <c r="C30" s="21" t="s">
        <v>130</v>
      </c>
      <c r="D30" s="23">
        <v>1</v>
      </c>
      <c r="E30" s="22">
        <v>20000</v>
      </c>
      <c r="F30" s="6">
        <f t="shared" si="0"/>
        <v>20000</v>
      </c>
      <c r="G30" s="17"/>
    </row>
    <row r="31" spans="2:7" ht="18.75" x14ac:dyDescent="0.25">
      <c r="B31" s="4">
        <v>22</v>
      </c>
      <c r="C31" s="21" t="s">
        <v>131</v>
      </c>
      <c r="D31" s="26">
        <v>1</v>
      </c>
      <c r="E31" s="4">
        <v>15000</v>
      </c>
      <c r="F31" s="6">
        <f t="shared" si="0"/>
        <v>15000</v>
      </c>
      <c r="G31" s="17"/>
    </row>
    <row r="32" spans="2:7" ht="18.75" x14ac:dyDescent="0.25">
      <c r="B32" s="66"/>
      <c r="C32" s="67" t="s">
        <v>155</v>
      </c>
      <c r="D32" s="68"/>
      <c r="E32" s="68"/>
      <c r="F32" s="69"/>
      <c r="G32" s="17"/>
    </row>
    <row r="33" spans="2:8" ht="18.75" x14ac:dyDescent="0.25">
      <c r="B33" s="4">
        <v>23</v>
      </c>
      <c r="C33" s="21" t="s">
        <v>151</v>
      </c>
      <c r="D33" s="23">
        <v>1</v>
      </c>
      <c r="E33" s="22">
        <v>47000</v>
      </c>
      <c r="F33" s="6">
        <f t="shared" si="0"/>
        <v>47000</v>
      </c>
      <c r="G33" s="17"/>
    </row>
    <row r="34" spans="2:8" ht="18.75" x14ac:dyDescent="0.25">
      <c r="B34" s="4">
        <v>24</v>
      </c>
      <c r="C34" s="21" t="s">
        <v>152</v>
      </c>
      <c r="D34" s="23">
        <v>2</v>
      </c>
      <c r="E34" s="22">
        <v>26500</v>
      </c>
      <c r="F34" s="6">
        <f t="shared" si="0"/>
        <v>53000</v>
      </c>
      <c r="G34" s="17"/>
    </row>
    <row r="35" spans="2:8" ht="18.75" x14ac:dyDescent="0.25">
      <c r="B35" s="4">
        <v>25</v>
      </c>
      <c r="C35" s="21" t="s">
        <v>153</v>
      </c>
      <c r="D35" s="23">
        <v>3</v>
      </c>
      <c r="E35" s="22">
        <v>6780</v>
      </c>
      <c r="F35" s="6">
        <f t="shared" si="0"/>
        <v>20340</v>
      </c>
      <c r="G35" s="17"/>
    </row>
    <row r="36" spans="2:8" ht="18.75" x14ac:dyDescent="0.25">
      <c r="B36" s="4">
        <v>26</v>
      </c>
      <c r="C36" s="21" t="s">
        <v>154</v>
      </c>
      <c r="D36" s="23">
        <v>2</v>
      </c>
      <c r="E36" s="22">
        <v>11200</v>
      </c>
      <c r="F36" s="6">
        <f t="shared" si="0"/>
        <v>22400</v>
      </c>
      <c r="G36" s="17"/>
    </row>
    <row r="37" spans="2:8" ht="18.75" x14ac:dyDescent="0.25">
      <c r="B37" s="4">
        <v>27</v>
      </c>
      <c r="C37" s="21" t="s">
        <v>150</v>
      </c>
      <c r="D37" s="26"/>
      <c r="E37" s="4"/>
      <c r="F37" s="6">
        <f>SUM(F33:F36)*0.2</f>
        <v>28548</v>
      </c>
      <c r="G37" s="17"/>
    </row>
    <row r="38" spans="2:8" ht="18.75" x14ac:dyDescent="0.25">
      <c r="B38" s="66"/>
      <c r="C38" s="67" t="s">
        <v>156</v>
      </c>
      <c r="D38" s="68"/>
      <c r="E38" s="68"/>
      <c r="F38" s="69"/>
      <c r="G38" s="17"/>
    </row>
    <row r="39" spans="2:8" ht="18.75" x14ac:dyDescent="0.25">
      <c r="B39" s="4">
        <v>28</v>
      </c>
      <c r="C39" s="21" t="s">
        <v>159</v>
      </c>
      <c r="D39" s="23">
        <v>2</v>
      </c>
      <c r="E39" s="22">
        <v>25000</v>
      </c>
      <c r="F39" s="6">
        <f t="shared" si="0"/>
        <v>50000</v>
      </c>
      <c r="G39" s="17"/>
    </row>
    <row r="40" spans="2:8" ht="18.75" x14ac:dyDescent="0.25">
      <c r="B40" s="4">
        <v>29</v>
      </c>
      <c r="C40" s="21" t="s">
        <v>165</v>
      </c>
      <c r="D40" s="23">
        <v>2</v>
      </c>
      <c r="E40" s="22">
        <v>10000</v>
      </c>
      <c r="F40" s="6">
        <f t="shared" si="0"/>
        <v>20000</v>
      </c>
      <c r="G40" s="17"/>
    </row>
    <row r="41" spans="2:8" ht="18.75" x14ac:dyDescent="0.25">
      <c r="B41" s="4">
        <v>30</v>
      </c>
      <c r="C41" s="21" t="s">
        <v>192</v>
      </c>
      <c r="D41" s="23">
        <v>2</v>
      </c>
      <c r="E41" s="22">
        <v>10000</v>
      </c>
      <c r="F41" s="6">
        <f t="shared" si="0"/>
        <v>20000</v>
      </c>
      <c r="G41" s="17"/>
    </row>
    <row r="42" spans="2:8" ht="18.75" x14ac:dyDescent="0.25">
      <c r="B42" s="4">
        <v>31</v>
      </c>
      <c r="C42" s="21" t="s">
        <v>175</v>
      </c>
      <c r="D42" s="23">
        <v>4</v>
      </c>
      <c r="E42" s="22">
        <v>5500</v>
      </c>
      <c r="F42" s="6">
        <f t="shared" si="0"/>
        <v>22000</v>
      </c>
      <c r="G42" s="17"/>
    </row>
    <row r="43" spans="2:8" ht="18.75" x14ac:dyDescent="0.25">
      <c r="B43" s="4">
        <v>32</v>
      </c>
      <c r="C43" s="21" t="s">
        <v>180</v>
      </c>
      <c r="D43" s="23">
        <v>2</v>
      </c>
      <c r="E43" s="22">
        <v>7500</v>
      </c>
      <c r="F43" s="6">
        <f t="shared" si="0"/>
        <v>15000</v>
      </c>
      <c r="G43" s="17"/>
    </row>
    <row r="44" spans="2:8" ht="18.75" x14ac:dyDescent="0.25">
      <c r="B44" s="4">
        <v>33</v>
      </c>
      <c r="C44" s="21" t="s">
        <v>185</v>
      </c>
      <c r="D44" s="23">
        <v>2</v>
      </c>
      <c r="E44" s="22">
        <v>4500</v>
      </c>
      <c r="F44" s="6">
        <f t="shared" si="0"/>
        <v>9000</v>
      </c>
      <c r="G44" s="17"/>
    </row>
    <row r="45" spans="2:8" ht="18.75" x14ac:dyDescent="0.25">
      <c r="B45" s="4">
        <v>34</v>
      </c>
      <c r="C45" s="21" t="s">
        <v>190</v>
      </c>
      <c r="D45" s="23"/>
      <c r="E45" s="22"/>
      <c r="F45" s="6">
        <v>32000</v>
      </c>
      <c r="G45" s="17"/>
    </row>
    <row r="46" spans="2:8" ht="45.75" thickBot="1" x14ac:dyDescent="0.3">
      <c r="B46" s="7">
        <v>35</v>
      </c>
      <c r="C46" s="20" t="s">
        <v>0</v>
      </c>
      <c r="D46" s="28"/>
      <c r="E46" s="7"/>
      <c r="F46" s="8">
        <f>SUM(F9:F45)*0.2</f>
        <v>168422.40000000002</v>
      </c>
      <c r="G46" s="17"/>
    </row>
    <row r="47" spans="2:8" ht="19.5" thickBot="1" x14ac:dyDescent="0.3">
      <c r="D47" s="9"/>
      <c r="E47" s="9"/>
      <c r="F47" s="10">
        <f>SUM(F9:F46)</f>
        <v>1010534.4</v>
      </c>
      <c r="G47" s="17"/>
    </row>
    <row r="48" spans="2:8" ht="15.75" x14ac:dyDescent="0.25">
      <c r="D48" s="15"/>
      <c r="H48" s="17"/>
    </row>
    <row r="49" spans="2:8" ht="15.75" x14ac:dyDescent="0.25">
      <c r="B49" t="s">
        <v>193</v>
      </c>
      <c r="D49" s="19"/>
      <c r="H49" s="17"/>
    </row>
    <row r="50" spans="2:8" ht="15.75" x14ac:dyDescent="0.25">
      <c r="D50" s="19"/>
      <c r="H50" s="17"/>
    </row>
    <row r="51" spans="2:8" ht="15.75" x14ac:dyDescent="0.25">
      <c r="D51" s="19"/>
      <c r="H51" s="18"/>
    </row>
    <row r="52" spans="2:8" ht="15.75" x14ac:dyDescent="0.25">
      <c r="D52" s="19"/>
      <c r="H52" s="18"/>
    </row>
    <row r="53" spans="2:8" ht="15.75" x14ac:dyDescent="0.25">
      <c r="D53" s="19"/>
    </row>
    <row r="54" spans="2:8" ht="15.75" x14ac:dyDescent="0.25">
      <c r="D54" s="19"/>
    </row>
    <row r="55" spans="2:8" ht="15.75" x14ac:dyDescent="0.25">
      <c r="D55" s="19"/>
    </row>
    <row r="56" spans="2:8" ht="15.75" x14ac:dyDescent="0.25">
      <c r="D56" s="19"/>
    </row>
    <row r="57" spans="2:8" ht="15.75" x14ac:dyDescent="0.25">
      <c r="D57" s="19"/>
    </row>
    <row r="58" spans="2:8" x14ac:dyDescent="0.25">
      <c r="D58" s="15"/>
    </row>
    <row r="59" spans="2:8" x14ac:dyDescent="0.25">
      <c r="D59" s="15"/>
    </row>
  </sheetData>
  <mergeCells count="2">
    <mergeCell ref="B3:F3"/>
    <mergeCell ref="B5:F5"/>
  </mergeCells>
  <pageMargins left="0.7" right="0.7" top="0.75" bottom="0.75" header="0.3" footer="0.3"/>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7"/>
  <sheetViews>
    <sheetView zoomScale="60" zoomScaleNormal="60" workbookViewId="0">
      <selection activeCell="L11" sqref="L11"/>
    </sheetView>
  </sheetViews>
  <sheetFormatPr defaultRowHeight="15" x14ac:dyDescent="0.25"/>
  <cols>
    <col min="2" max="2" width="4.7109375" customWidth="1"/>
    <col min="3" max="3" width="38.85546875" customWidth="1"/>
    <col min="4" max="4" width="22.7109375" customWidth="1"/>
    <col min="5" max="5" width="56.28515625" customWidth="1"/>
    <col min="6" max="6" width="8.85546875" customWidth="1"/>
    <col min="7" max="7" width="14.85546875" customWidth="1"/>
    <col min="8" max="8" width="12.5703125" customWidth="1"/>
    <col min="9" max="9" width="13.42578125" customWidth="1"/>
  </cols>
  <sheetData>
    <row r="1" spans="2:9" x14ac:dyDescent="0.25">
      <c r="I1" s="15"/>
    </row>
    <row r="2" spans="2:9" ht="18.75" x14ac:dyDescent="0.3">
      <c r="D2" s="32" t="s">
        <v>22</v>
      </c>
      <c r="I2" s="16"/>
    </row>
    <row r="3" spans="2:9" ht="18.75" x14ac:dyDescent="0.3">
      <c r="D3" s="32" t="s">
        <v>9</v>
      </c>
      <c r="E3" s="1"/>
      <c r="I3" s="17"/>
    </row>
    <row r="4" spans="2:9" ht="18.75" x14ac:dyDescent="0.3">
      <c r="D4" s="2"/>
      <c r="E4" s="1"/>
      <c r="I4" s="17"/>
    </row>
    <row r="5" spans="2:9" ht="18.75" x14ac:dyDescent="0.3">
      <c r="D5" s="2" t="s">
        <v>6</v>
      </c>
      <c r="E5" s="1"/>
      <c r="I5" s="17"/>
    </row>
    <row r="6" spans="2:9" ht="16.5" thickBot="1" x14ac:dyDescent="0.3">
      <c r="I6" s="17"/>
    </row>
    <row r="7" spans="2:9" ht="19.5" thickBot="1" x14ac:dyDescent="0.3">
      <c r="B7" s="11" t="s">
        <v>1</v>
      </c>
      <c r="C7" s="12" t="s">
        <v>2</v>
      </c>
      <c r="D7" s="11" t="s">
        <v>4</v>
      </c>
      <c r="E7" s="13" t="s">
        <v>5</v>
      </c>
      <c r="F7" s="13" t="s">
        <v>7</v>
      </c>
      <c r="G7" s="13" t="s">
        <v>8</v>
      </c>
      <c r="H7" s="14" t="s">
        <v>3</v>
      </c>
      <c r="I7" s="17"/>
    </row>
    <row r="8" spans="2:9" ht="105" x14ac:dyDescent="0.25">
      <c r="B8" s="3">
        <v>1</v>
      </c>
      <c r="C8" s="33" t="s">
        <v>10</v>
      </c>
      <c r="D8" s="24" t="s">
        <v>11</v>
      </c>
      <c r="E8" s="29" t="s">
        <v>12</v>
      </c>
      <c r="F8" s="24">
        <v>1</v>
      </c>
      <c r="G8" s="3">
        <v>36000</v>
      </c>
      <c r="H8" s="5">
        <f>F8*G8</f>
        <v>36000</v>
      </c>
      <c r="I8" s="17"/>
    </row>
    <row r="9" spans="2:9" ht="165" x14ac:dyDescent="0.25">
      <c r="B9" s="4">
        <v>2</v>
      </c>
      <c r="C9" s="34" t="s">
        <v>13</v>
      </c>
      <c r="D9" s="25" t="s">
        <v>14</v>
      </c>
      <c r="E9" s="30" t="s">
        <v>20</v>
      </c>
      <c r="F9" s="26">
        <v>1</v>
      </c>
      <c r="G9" s="4">
        <v>25000</v>
      </c>
      <c r="H9" s="6">
        <f t="shared" ref="H9:H13" si="0">F9*G9</f>
        <v>25000</v>
      </c>
      <c r="I9" s="17"/>
    </row>
    <row r="10" spans="2:9" ht="300" x14ac:dyDescent="0.25">
      <c r="B10" s="4">
        <v>3</v>
      </c>
      <c r="C10" s="35" t="s">
        <v>15</v>
      </c>
      <c r="D10" s="26" t="s">
        <v>16</v>
      </c>
      <c r="E10" s="31" t="s">
        <v>21</v>
      </c>
      <c r="F10" s="26">
        <v>1</v>
      </c>
      <c r="G10" s="4">
        <v>40000</v>
      </c>
      <c r="H10" s="6">
        <f t="shared" si="0"/>
        <v>40000</v>
      </c>
      <c r="I10" s="17"/>
    </row>
    <row r="11" spans="2:9" ht="135" x14ac:dyDescent="0.25">
      <c r="B11" s="4">
        <v>5</v>
      </c>
      <c r="C11" s="35" t="s">
        <v>18</v>
      </c>
      <c r="D11" s="26" t="s">
        <v>17</v>
      </c>
      <c r="E11" s="31" t="s">
        <v>19</v>
      </c>
      <c r="F11" s="23">
        <v>1</v>
      </c>
      <c r="G11" s="22">
        <v>19000</v>
      </c>
      <c r="H11" s="6">
        <f t="shared" si="0"/>
        <v>19000</v>
      </c>
      <c r="I11" s="17"/>
    </row>
    <row r="12" spans="2:9" ht="210" x14ac:dyDescent="0.25">
      <c r="B12" s="4">
        <v>6</v>
      </c>
      <c r="C12" s="21" t="s">
        <v>23</v>
      </c>
      <c r="D12" s="26" t="s">
        <v>25</v>
      </c>
      <c r="E12" s="31" t="s">
        <v>24</v>
      </c>
      <c r="F12" s="23">
        <v>1</v>
      </c>
      <c r="G12" s="22">
        <v>25000</v>
      </c>
      <c r="H12" s="6">
        <f t="shared" si="0"/>
        <v>25000</v>
      </c>
      <c r="I12" s="17"/>
    </row>
    <row r="13" spans="2:9" ht="90" x14ac:dyDescent="0.25">
      <c r="B13" s="4">
        <v>7</v>
      </c>
      <c r="C13" s="21" t="s">
        <v>26</v>
      </c>
      <c r="D13" s="26" t="s">
        <v>27</v>
      </c>
      <c r="E13" s="31" t="s">
        <v>28</v>
      </c>
      <c r="F13" s="23">
        <v>1</v>
      </c>
      <c r="G13" s="22">
        <v>22000</v>
      </c>
      <c r="H13" s="6">
        <f t="shared" si="0"/>
        <v>22000</v>
      </c>
      <c r="I13" s="17"/>
    </row>
    <row r="14" spans="2:9" ht="45.75" thickBot="1" x14ac:dyDescent="0.3">
      <c r="B14" s="4">
        <v>8</v>
      </c>
      <c r="C14" s="20" t="s">
        <v>0</v>
      </c>
      <c r="D14" s="27"/>
      <c r="E14" s="20"/>
      <c r="F14" s="28"/>
      <c r="G14" s="7"/>
      <c r="H14" s="8">
        <f>SUM(H8:H13)*0.2</f>
        <v>33400</v>
      </c>
      <c r="I14" s="17"/>
    </row>
    <row r="15" spans="2:9" ht="19.5" thickBot="1" x14ac:dyDescent="0.3">
      <c r="F15" s="9"/>
      <c r="G15" s="9"/>
      <c r="H15" s="10">
        <f>SUM(H8:H14)</f>
        <v>200400</v>
      </c>
      <c r="I15" s="17"/>
    </row>
    <row r="16" spans="2:9" ht="15.75" x14ac:dyDescent="0.25">
      <c r="D16" s="15"/>
      <c r="I16" s="17"/>
    </row>
    <row r="17" spans="4:9" ht="15.75" x14ac:dyDescent="0.25">
      <c r="D17" s="19"/>
      <c r="I17" s="17"/>
    </row>
    <row r="18" spans="4:9" ht="15.75" x14ac:dyDescent="0.25">
      <c r="D18" s="19"/>
      <c r="I18" s="17"/>
    </row>
    <row r="19" spans="4:9" ht="15.75" x14ac:dyDescent="0.25">
      <c r="D19" s="19"/>
      <c r="I19" s="18"/>
    </row>
    <row r="20" spans="4:9" ht="15.75" x14ac:dyDescent="0.25">
      <c r="D20" s="19"/>
      <c r="I20" s="18"/>
    </row>
    <row r="21" spans="4:9" ht="15.75" x14ac:dyDescent="0.25">
      <c r="D21" s="19"/>
    </row>
    <row r="22" spans="4:9" ht="15.75" x14ac:dyDescent="0.25">
      <c r="D22" s="19"/>
    </row>
    <row r="23" spans="4:9" ht="15.75" x14ac:dyDescent="0.25">
      <c r="D23" s="19"/>
    </row>
    <row r="24" spans="4:9" ht="15.75" x14ac:dyDescent="0.25">
      <c r="D24" s="19"/>
    </row>
    <row r="25" spans="4:9" ht="15.75" x14ac:dyDescent="0.25">
      <c r="D25" s="19"/>
    </row>
    <row r="26" spans="4:9" x14ac:dyDescent="0.25">
      <c r="D26" s="15"/>
    </row>
    <row r="27" spans="4:9" x14ac:dyDescent="0.25">
      <c r="D27" s="15"/>
    </row>
  </sheetData>
  <pageMargins left="0.7" right="0.7" top="0.75" bottom="0.75" header="0.3" footer="0.3"/>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0"/>
  <sheetViews>
    <sheetView topLeftCell="B1" zoomScale="68" zoomScaleNormal="68" workbookViewId="0">
      <selection activeCell="P8" sqref="P8"/>
    </sheetView>
  </sheetViews>
  <sheetFormatPr defaultRowHeight="15" x14ac:dyDescent="0.25"/>
  <cols>
    <col min="2" max="2" width="7.140625" customWidth="1"/>
    <col min="3" max="3" width="50" customWidth="1"/>
    <col min="4" max="4" width="32.42578125" customWidth="1"/>
    <col min="5" max="5" width="47.140625" style="51" customWidth="1"/>
    <col min="6" max="7" width="10.28515625" customWidth="1"/>
    <col min="8" max="8" width="16.42578125" customWidth="1"/>
  </cols>
  <sheetData>
    <row r="2" spans="2:10" ht="22.5" x14ac:dyDescent="0.3">
      <c r="B2" s="46"/>
      <c r="C2" s="46"/>
      <c r="D2" s="47" t="s">
        <v>22</v>
      </c>
      <c r="E2" s="48"/>
      <c r="G2" s="49"/>
      <c r="H2" s="49"/>
      <c r="I2" s="50"/>
      <c r="J2" s="50"/>
    </row>
    <row r="3" spans="2:10" ht="22.5" x14ac:dyDescent="0.3">
      <c r="C3" s="50"/>
      <c r="D3" s="47" t="s">
        <v>38</v>
      </c>
      <c r="E3" s="47"/>
      <c r="F3" s="50"/>
      <c r="G3" s="50"/>
      <c r="H3" s="50"/>
    </row>
    <row r="4" spans="2:10" ht="22.5" x14ac:dyDescent="0.3">
      <c r="B4" s="47"/>
      <c r="C4" s="47"/>
      <c r="D4" s="47"/>
      <c r="E4" s="47"/>
      <c r="F4" s="47"/>
      <c r="G4" s="47"/>
      <c r="H4" s="47"/>
    </row>
    <row r="5" spans="2:10" ht="22.5" x14ac:dyDescent="0.3">
      <c r="B5" s="47"/>
      <c r="C5" s="47"/>
      <c r="D5" s="47" t="s">
        <v>6</v>
      </c>
      <c r="E5" s="47"/>
      <c r="G5" s="47"/>
      <c r="H5" s="47"/>
    </row>
    <row r="6" spans="2:10" ht="15.75" thickBot="1" x14ac:dyDescent="0.3"/>
    <row r="7" spans="2:10" ht="29.25" thickBot="1" x14ac:dyDescent="0.3">
      <c r="B7" s="52" t="s">
        <v>1</v>
      </c>
      <c r="C7" s="53" t="s">
        <v>39</v>
      </c>
      <c r="D7" s="53" t="s">
        <v>40</v>
      </c>
      <c r="E7" s="53" t="s">
        <v>41</v>
      </c>
      <c r="F7" s="53" t="s">
        <v>42</v>
      </c>
      <c r="G7" s="53" t="s">
        <v>43</v>
      </c>
      <c r="H7" s="54" t="s">
        <v>3</v>
      </c>
    </row>
    <row r="8" spans="2:10" ht="273" customHeight="1" thickBot="1" x14ac:dyDescent="0.3">
      <c r="B8" s="55">
        <v>1</v>
      </c>
      <c r="C8" s="56" t="s">
        <v>44</v>
      </c>
      <c r="D8" s="56"/>
      <c r="E8" s="57" t="s">
        <v>45</v>
      </c>
      <c r="F8" s="58">
        <v>3</v>
      </c>
      <c r="G8" s="56">
        <v>28800</v>
      </c>
      <c r="H8" s="56">
        <f>F8*G8</f>
        <v>86400</v>
      </c>
    </row>
    <row r="9" spans="2:10" ht="137.25" customHeight="1" thickBot="1" x14ac:dyDescent="0.3">
      <c r="B9" s="55">
        <v>2</v>
      </c>
      <c r="C9" s="56" t="s">
        <v>46</v>
      </c>
      <c r="D9" s="56"/>
      <c r="E9" s="57" t="s">
        <v>47</v>
      </c>
      <c r="F9" s="58">
        <v>2</v>
      </c>
      <c r="G9" s="58">
        <v>4284</v>
      </c>
      <c r="H9" s="56">
        <f t="shared" ref="H9:H18" si="0">F9*G9</f>
        <v>8568</v>
      </c>
    </row>
    <row r="10" spans="2:10" ht="155.25" customHeight="1" thickBot="1" x14ac:dyDescent="0.3">
      <c r="B10" s="55">
        <v>3</v>
      </c>
      <c r="C10" s="56" t="s">
        <v>48</v>
      </c>
      <c r="D10" s="56"/>
      <c r="E10" s="57" t="s">
        <v>49</v>
      </c>
      <c r="F10" s="58">
        <v>2</v>
      </c>
      <c r="G10" s="58">
        <v>4980</v>
      </c>
      <c r="H10" s="56">
        <f t="shared" si="0"/>
        <v>9960</v>
      </c>
    </row>
    <row r="11" spans="2:10" ht="142.5" customHeight="1" thickBot="1" x14ac:dyDescent="0.3">
      <c r="B11" s="55">
        <v>4</v>
      </c>
      <c r="C11" s="56" t="s">
        <v>50</v>
      </c>
      <c r="D11" s="56"/>
      <c r="E11" s="57" t="s">
        <v>51</v>
      </c>
      <c r="F11" s="58">
        <v>1</v>
      </c>
      <c r="G11" s="58">
        <v>6060</v>
      </c>
      <c r="H11" s="56">
        <f t="shared" si="0"/>
        <v>6060</v>
      </c>
    </row>
    <row r="12" spans="2:10" ht="146.25" customHeight="1" thickBot="1" x14ac:dyDescent="0.3">
      <c r="B12" s="55">
        <v>5</v>
      </c>
      <c r="C12" s="56" t="s">
        <v>52</v>
      </c>
      <c r="D12" s="56"/>
      <c r="E12" s="57" t="s">
        <v>53</v>
      </c>
      <c r="F12" s="58">
        <v>10</v>
      </c>
      <c r="G12" s="58">
        <v>2130</v>
      </c>
      <c r="H12" s="56">
        <f t="shared" si="0"/>
        <v>21300</v>
      </c>
    </row>
    <row r="13" spans="2:10" ht="127.5" customHeight="1" thickBot="1" x14ac:dyDescent="0.3">
      <c r="B13" s="55">
        <v>6</v>
      </c>
      <c r="C13" s="56" t="s">
        <v>54</v>
      </c>
      <c r="D13" s="56"/>
      <c r="E13" s="57" t="s">
        <v>55</v>
      </c>
      <c r="F13" s="58">
        <v>1</v>
      </c>
      <c r="G13" s="58">
        <v>8382</v>
      </c>
      <c r="H13" s="56">
        <f t="shared" si="0"/>
        <v>8382</v>
      </c>
    </row>
    <row r="14" spans="2:10" ht="136.5" customHeight="1" thickBot="1" x14ac:dyDescent="0.3">
      <c r="B14" s="55">
        <v>7</v>
      </c>
      <c r="C14" s="56" t="s">
        <v>56</v>
      </c>
      <c r="D14" s="59"/>
      <c r="E14" s="57" t="s">
        <v>57</v>
      </c>
      <c r="F14" s="58">
        <v>1</v>
      </c>
      <c r="G14" s="58">
        <v>6192</v>
      </c>
      <c r="H14" s="56">
        <f t="shared" si="0"/>
        <v>6192</v>
      </c>
    </row>
    <row r="15" spans="2:10" ht="144" customHeight="1" thickBot="1" x14ac:dyDescent="0.3">
      <c r="B15" s="55">
        <v>8</v>
      </c>
      <c r="C15" s="59" t="s">
        <v>58</v>
      </c>
      <c r="D15" s="59"/>
      <c r="E15" s="57" t="s">
        <v>59</v>
      </c>
      <c r="F15" s="58">
        <v>1</v>
      </c>
      <c r="G15" s="58">
        <v>4410</v>
      </c>
      <c r="H15" s="56">
        <f t="shared" si="0"/>
        <v>4410</v>
      </c>
    </row>
    <row r="16" spans="2:10" ht="147" customHeight="1" thickBot="1" x14ac:dyDescent="0.3">
      <c r="B16" s="55">
        <v>9</v>
      </c>
      <c r="C16" s="59" t="s">
        <v>60</v>
      </c>
      <c r="D16" s="59"/>
      <c r="E16" s="57" t="s">
        <v>61</v>
      </c>
      <c r="F16" s="58">
        <v>1</v>
      </c>
      <c r="G16" s="58">
        <v>3672</v>
      </c>
      <c r="H16" s="56">
        <f t="shared" si="0"/>
        <v>3672</v>
      </c>
    </row>
    <row r="17" spans="2:8" ht="125.25" customHeight="1" thickBot="1" x14ac:dyDescent="0.3">
      <c r="B17" s="55">
        <v>10</v>
      </c>
      <c r="C17" s="59" t="s">
        <v>62</v>
      </c>
      <c r="D17" s="59"/>
      <c r="E17" s="57" t="s">
        <v>63</v>
      </c>
      <c r="F17" s="58">
        <v>1</v>
      </c>
      <c r="G17" s="58">
        <v>1380</v>
      </c>
      <c r="H17" s="56">
        <f t="shared" si="0"/>
        <v>1380</v>
      </c>
    </row>
    <row r="18" spans="2:8" ht="117" customHeight="1" thickBot="1" x14ac:dyDescent="0.3">
      <c r="B18" s="55">
        <v>11</v>
      </c>
      <c r="C18" s="59" t="s">
        <v>64</v>
      </c>
      <c r="D18" s="59"/>
      <c r="E18" s="57" t="s">
        <v>65</v>
      </c>
      <c r="F18" s="58">
        <v>1</v>
      </c>
      <c r="G18" s="58">
        <v>10500</v>
      </c>
      <c r="H18" s="56">
        <f t="shared" si="0"/>
        <v>10500</v>
      </c>
    </row>
    <row r="19" spans="2:8" ht="47.25" customHeight="1" thickBot="1" x14ac:dyDescent="0.3">
      <c r="B19" s="60">
        <v>12</v>
      </c>
      <c r="C19" s="61" t="s">
        <v>0</v>
      </c>
      <c r="D19" s="61"/>
      <c r="E19" s="62"/>
      <c r="F19" s="63"/>
      <c r="G19" s="63"/>
      <c r="H19" s="64">
        <f>SUM(H8:H18)*0.2</f>
        <v>33364.800000000003</v>
      </c>
    </row>
    <row r="20" spans="2:8" ht="34.5" customHeight="1" thickBot="1" x14ac:dyDescent="0.35">
      <c r="H20" s="65">
        <f>SUM(H8:H19)</f>
        <v>200188.79999999999</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3"/>
  <sheetViews>
    <sheetView workbookViewId="0">
      <selection activeCell="L10" sqref="L10"/>
    </sheetView>
  </sheetViews>
  <sheetFormatPr defaultRowHeight="15" x14ac:dyDescent="0.25"/>
  <cols>
    <col min="2" max="2" width="4.7109375" customWidth="1"/>
    <col min="3" max="3" width="40.7109375" customWidth="1"/>
    <col min="4" max="4" width="30.42578125" customWidth="1"/>
    <col min="5" max="5" width="5.5703125" customWidth="1"/>
    <col min="6" max="6" width="8.85546875" customWidth="1"/>
    <col min="7" max="7" width="12.5703125" customWidth="1"/>
  </cols>
  <sheetData>
    <row r="2" spans="2:7" ht="18.75" x14ac:dyDescent="0.3">
      <c r="D2" s="32" t="s">
        <v>22</v>
      </c>
    </row>
    <row r="3" spans="2:7" ht="18.75" x14ac:dyDescent="0.3">
      <c r="D3" s="32" t="s">
        <v>78</v>
      </c>
    </row>
    <row r="4" spans="2:7" ht="18.75" x14ac:dyDescent="0.3">
      <c r="D4" s="2"/>
    </row>
    <row r="5" spans="2:7" ht="18.75" x14ac:dyDescent="0.3">
      <c r="D5" s="2" t="s">
        <v>6</v>
      </c>
    </row>
    <row r="6" spans="2:7" ht="15.75" thickBot="1" x14ac:dyDescent="0.3">
      <c r="B6" s="9"/>
      <c r="C6" s="9"/>
      <c r="D6" s="9"/>
      <c r="E6" s="9"/>
      <c r="F6" s="9"/>
      <c r="G6" s="9"/>
    </row>
    <row r="7" spans="2:7" ht="30.75" thickBot="1" x14ac:dyDescent="0.3">
      <c r="B7" s="11" t="s">
        <v>1</v>
      </c>
      <c r="C7" s="12" t="s">
        <v>2</v>
      </c>
      <c r="D7" s="11" t="s">
        <v>4</v>
      </c>
      <c r="E7" s="13" t="s">
        <v>7</v>
      </c>
      <c r="F7" s="13" t="s">
        <v>8</v>
      </c>
      <c r="G7" s="14" t="s">
        <v>3</v>
      </c>
    </row>
    <row r="8" spans="2:7" ht="45" x14ac:dyDescent="0.25">
      <c r="B8" s="70">
        <v>1</v>
      </c>
      <c r="C8" s="71" t="s">
        <v>79</v>
      </c>
      <c r="D8" s="72" t="s">
        <v>80</v>
      </c>
      <c r="E8" s="40">
        <v>1</v>
      </c>
      <c r="F8" s="42">
        <v>109000</v>
      </c>
      <c r="G8" s="73">
        <f>E8*F8</f>
        <v>109000</v>
      </c>
    </row>
    <row r="9" spans="2:7" ht="18.75" x14ac:dyDescent="0.25">
      <c r="B9" s="74" t="s">
        <v>81</v>
      </c>
      <c r="C9" s="75" t="s">
        <v>82</v>
      </c>
      <c r="D9" s="76"/>
      <c r="E9" s="38">
        <v>1</v>
      </c>
      <c r="F9" s="36"/>
      <c r="G9" s="39"/>
    </row>
    <row r="10" spans="2:7" ht="30" x14ac:dyDescent="0.25">
      <c r="B10" s="74" t="s">
        <v>83</v>
      </c>
      <c r="C10" s="77" t="s">
        <v>84</v>
      </c>
      <c r="D10" s="76"/>
      <c r="E10" s="38">
        <v>1</v>
      </c>
      <c r="F10" s="36"/>
      <c r="G10" s="39"/>
    </row>
    <row r="11" spans="2:7" ht="18.75" x14ac:dyDescent="0.25">
      <c r="B11" s="74" t="s">
        <v>85</v>
      </c>
      <c r="C11" s="75" t="s">
        <v>86</v>
      </c>
      <c r="D11" s="76"/>
      <c r="E11" s="38">
        <v>1</v>
      </c>
      <c r="F11" s="36"/>
      <c r="G11" s="39"/>
    </row>
    <row r="12" spans="2:7" ht="30" x14ac:dyDescent="0.25">
      <c r="B12" s="74" t="s">
        <v>87</v>
      </c>
      <c r="C12" s="77" t="s">
        <v>88</v>
      </c>
      <c r="D12" s="76"/>
      <c r="E12" s="38">
        <v>1</v>
      </c>
      <c r="F12" s="36"/>
      <c r="G12" s="39"/>
    </row>
    <row r="13" spans="2:7" ht="18.75" x14ac:dyDescent="0.25">
      <c r="B13" s="74" t="s">
        <v>89</v>
      </c>
      <c r="C13" s="75" t="s">
        <v>90</v>
      </c>
      <c r="D13" s="76"/>
      <c r="E13" s="38">
        <v>1</v>
      </c>
      <c r="F13" s="36"/>
      <c r="G13" s="39"/>
    </row>
    <row r="14" spans="2:7" ht="18.75" x14ac:dyDescent="0.25">
      <c r="B14" s="74" t="s">
        <v>91</v>
      </c>
      <c r="C14" s="75" t="s">
        <v>92</v>
      </c>
      <c r="D14" s="76"/>
      <c r="E14" s="38">
        <v>1</v>
      </c>
      <c r="F14" s="36"/>
      <c r="G14" s="39"/>
    </row>
    <row r="15" spans="2:7" ht="18.75" x14ac:dyDescent="0.25">
      <c r="B15" s="74" t="s">
        <v>93</v>
      </c>
      <c r="C15" s="75" t="s">
        <v>94</v>
      </c>
      <c r="D15" s="76"/>
      <c r="E15" s="38">
        <v>1</v>
      </c>
      <c r="F15" s="36"/>
      <c r="G15" s="39"/>
    </row>
    <row r="16" spans="2:7" ht="18.75" x14ac:dyDescent="0.25">
      <c r="B16" s="74" t="s">
        <v>95</v>
      </c>
      <c r="C16" s="75" t="s">
        <v>96</v>
      </c>
      <c r="D16" s="76"/>
      <c r="E16" s="38">
        <v>1</v>
      </c>
      <c r="F16" s="36"/>
      <c r="G16" s="39"/>
    </row>
    <row r="17" spans="1:7" ht="18.75" x14ac:dyDescent="0.25">
      <c r="B17" s="74" t="s">
        <v>97</v>
      </c>
      <c r="C17" s="75" t="s">
        <v>98</v>
      </c>
      <c r="D17" s="76"/>
      <c r="E17" s="38">
        <v>1</v>
      </c>
      <c r="F17" s="36"/>
      <c r="G17" s="39"/>
    </row>
    <row r="18" spans="1:7" ht="18.75" x14ac:dyDescent="0.25">
      <c r="B18" s="74" t="s">
        <v>99</v>
      </c>
      <c r="C18" s="78" t="s">
        <v>100</v>
      </c>
      <c r="D18" s="76"/>
      <c r="E18" s="38">
        <v>1</v>
      </c>
      <c r="F18" s="36"/>
      <c r="G18" s="39"/>
    </row>
    <row r="19" spans="1:7" ht="18.75" x14ac:dyDescent="0.25">
      <c r="B19" s="74" t="s">
        <v>101</v>
      </c>
      <c r="C19" s="78" t="s">
        <v>102</v>
      </c>
      <c r="D19" s="76"/>
      <c r="E19" s="38">
        <v>1</v>
      </c>
      <c r="F19" s="36"/>
      <c r="G19" s="39"/>
    </row>
    <row r="20" spans="1:7" ht="18.75" x14ac:dyDescent="0.25">
      <c r="B20" s="74" t="s">
        <v>103</v>
      </c>
      <c r="C20" s="78" t="s">
        <v>104</v>
      </c>
      <c r="D20" s="76"/>
      <c r="E20" s="38">
        <v>1</v>
      </c>
      <c r="F20" s="36"/>
      <c r="G20" s="39"/>
    </row>
    <row r="21" spans="1:7" ht="18.75" x14ac:dyDescent="0.25">
      <c r="B21" s="74" t="s">
        <v>105</v>
      </c>
      <c r="C21" s="78" t="s">
        <v>106</v>
      </c>
      <c r="D21" s="76"/>
      <c r="E21" s="38">
        <v>1</v>
      </c>
      <c r="F21" s="36"/>
      <c r="G21" s="39"/>
    </row>
    <row r="22" spans="1:7" ht="18.75" x14ac:dyDescent="0.25">
      <c r="B22" s="74" t="s">
        <v>107</v>
      </c>
      <c r="C22" s="78" t="s">
        <v>108</v>
      </c>
      <c r="D22" s="76"/>
      <c r="E22" s="38">
        <v>1</v>
      </c>
      <c r="F22" s="36"/>
      <c r="G22" s="39"/>
    </row>
    <row r="23" spans="1:7" ht="18.75" x14ac:dyDescent="0.25">
      <c r="B23" s="74" t="s">
        <v>109</v>
      </c>
      <c r="C23" s="78" t="s">
        <v>110</v>
      </c>
      <c r="D23" s="76"/>
      <c r="E23" s="38">
        <v>1</v>
      </c>
      <c r="F23" s="36"/>
      <c r="G23" s="39"/>
    </row>
    <row r="24" spans="1:7" ht="30" x14ac:dyDescent="0.25">
      <c r="B24" s="74" t="s">
        <v>111</v>
      </c>
      <c r="C24" s="79" t="s">
        <v>112</v>
      </c>
      <c r="D24" s="76"/>
      <c r="E24" s="38">
        <v>1</v>
      </c>
      <c r="F24" s="36"/>
      <c r="G24" s="39"/>
    </row>
    <row r="25" spans="1:7" ht="18.75" x14ac:dyDescent="0.25">
      <c r="B25" s="74" t="s">
        <v>113</v>
      </c>
      <c r="C25" s="79" t="s">
        <v>114</v>
      </c>
      <c r="D25" s="76"/>
      <c r="E25" s="38">
        <v>1</v>
      </c>
      <c r="F25" s="36"/>
      <c r="G25" s="39"/>
    </row>
    <row r="26" spans="1:7" ht="18.75" x14ac:dyDescent="0.25">
      <c r="B26" s="74" t="s">
        <v>115</v>
      </c>
      <c r="C26" s="79" t="s">
        <v>116</v>
      </c>
      <c r="D26" s="76"/>
      <c r="E26" s="38">
        <v>1</v>
      </c>
      <c r="F26" s="36"/>
      <c r="G26" s="39"/>
    </row>
    <row r="27" spans="1:7" ht="18.75" x14ac:dyDescent="0.25">
      <c r="B27" s="80">
        <v>2</v>
      </c>
      <c r="C27" s="81" t="s">
        <v>117</v>
      </c>
      <c r="D27" s="82"/>
      <c r="E27" s="68">
        <v>1</v>
      </c>
      <c r="F27" s="83">
        <v>60000</v>
      </c>
      <c r="G27" s="84">
        <f>E27*F27</f>
        <v>60000</v>
      </c>
    </row>
    <row r="28" spans="1:7" ht="18.75" x14ac:dyDescent="0.25">
      <c r="B28" s="74" t="s">
        <v>118</v>
      </c>
      <c r="C28" s="78" t="s">
        <v>119</v>
      </c>
      <c r="D28" s="34" t="s">
        <v>120</v>
      </c>
      <c r="E28" s="38">
        <v>1</v>
      </c>
      <c r="F28" s="4">
        <v>25000</v>
      </c>
      <c r="G28" s="6"/>
    </row>
    <row r="29" spans="1:7" ht="18.75" x14ac:dyDescent="0.25">
      <c r="A29" s="85"/>
      <c r="B29" s="74" t="s">
        <v>121</v>
      </c>
      <c r="C29" s="78" t="s">
        <v>122</v>
      </c>
      <c r="D29" s="86" t="s">
        <v>123</v>
      </c>
      <c r="E29" s="38">
        <v>1</v>
      </c>
      <c r="F29" s="4">
        <v>20000</v>
      </c>
      <c r="G29" s="6"/>
    </row>
    <row r="30" spans="1:7" ht="18.75" x14ac:dyDescent="0.25">
      <c r="B30" s="74" t="s">
        <v>124</v>
      </c>
      <c r="C30" s="78" t="s">
        <v>125</v>
      </c>
      <c r="D30" s="86" t="s">
        <v>126</v>
      </c>
      <c r="E30" s="38">
        <v>1</v>
      </c>
      <c r="F30" s="4">
        <v>15000</v>
      </c>
      <c r="G30" s="6"/>
    </row>
    <row r="31" spans="1:7" ht="30" x14ac:dyDescent="0.25">
      <c r="B31" s="74" t="s">
        <v>127</v>
      </c>
      <c r="C31" s="79" t="s">
        <v>128</v>
      </c>
      <c r="D31" s="87"/>
      <c r="E31" s="38">
        <v>1</v>
      </c>
      <c r="F31" s="4"/>
      <c r="G31" s="6"/>
    </row>
    <row r="32" spans="1:7" ht="45.75" thickBot="1" x14ac:dyDescent="0.3">
      <c r="B32" s="88">
        <v>3</v>
      </c>
      <c r="C32" s="89" t="s">
        <v>0</v>
      </c>
      <c r="D32" s="88"/>
      <c r="E32" s="28"/>
      <c r="F32" s="7"/>
      <c r="G32" s="8">
        <f>SUM(G8:G31)*0.2</f>
        <v>33800</v>
      </c>
    </row>
    <row r="33" spans="5:7" ht="19.5" thickBot="1" x14ac:dyDescent="0.3">
      <c r="E33" s="9"/>
      <c r="F33" s="9"/>
      <c r="G33" s="10">
        <f>SUM(G8:G32)</f>
        <v>202800</v>
      </c>
    </row>
  </sheetData>
  <pageMargins left="0.7" right="0.7" top="0.75" bottom="0.75" header="0.3" footer="0.3"/>
  <pageSetup paperSize="9"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7"/>
  <sheetViews>
    <sheetView zoomScale="130" zoomScaleNormal="130" workbookViewId="0">
      <selection activeCell="D18" sqref="D18"/>
    </sheetView>
  </sheetViews>
  <sheetFormatPr defaultRowHeight="15" x14ac:dyDescent="0.25"/>
  <cols>
    <col min="2" max="2" width="7" customWidth="1"/>
    <col min="3" max="3" width="38.85546875" customWidth="1"/>
    <col min="4" max="4" width="10.140625" customWidth="1"/>
    <col min="5" max="5" width="37.140625" customWidth="1"/>
    <col min="6" max="6" width="8.85546875" customWidth="1"/>
    <col min="7" max="7" width="15.28515625" customWidth="1"/>
    <col min="8" max="8" width="12.5703125" customWidth="1"/>
  </cols>
  <sheetData>
    <row r="2" spans="2:8" ht="18.75" x14ac:dyDescent="0.3">
      <c r="D2" s="32" t="s">
        <v>22</v>
      </c>
    </row>
    <row r="3" spans="2:8" ht="18.75" x14ac:dyDescent="0.3">
      <c r="D3" s="32" t="s">
        <v>133</v>
      </c>
      <c r="E3" s="1"/>
    </row>
    <row r="4" spans="2:8" ht="18.75" x14ac:dyDescent="0.3">
      <c r="D4" s="2"/>
      <c r="E4" s="1"/>
    </row>
    <row r="5" spans="2:8" ht="18.75" x14ac:dyDescent="0.3">
      <c r="D5" s="2" t="s">
        <v>6</v>
      </c>
      <c r="E5" s="1"/>
    </row>
    <row r="6" spans="2:8" ht="15.75" thickBot="1" x14ac:dyDescent="0.3"/>
    <row r="7" spans="2:8" ht="19.5" thickBot="1" x14ac:dyDescent="0.3">
      <c r="B7" s="11" t="s">
        <v>1</v>
      </c>
      <c r="C7" s="12" t="s">
        <v>2</v>
      </c>
      <c r="D7" s="11" t="s">
        <v>4</v>
      </c>
      <c r="E7" s="13" t="s">
        <v>5</v>
      </c>
      <c r="F7" s="13" t="s">
        <v>7</v>
      </c>
      <c r="G7" s="13" t="s">
        <v>8</v>
      </c>
      <c r="H7" s="14" t="s">
        <v>3</v>
      </c>
    </row>
    <row r="8" spans="2:8" ht="45" x14ac:dyDescent="0.25">
      <c r="B8" s="3">
        <v>1</v>
      </c>
      <c r="C8" s="90" t="s">
        <v>134</v>
      </c>
      <c r="D8" s="24" t="s">
        <v>135</v>
      </c>
      <c r="E8" s="91" t="s">
        <v>136</v>
      </c>
      <c r="F8" s="24">
        <v>1</v>
      </c>
      <c r="G8" s="90">
        <v>47000</v>
      </c>
      <c r="H8" s="41">
        <f>F8*G8</f>
        <v>47000</v>
      </c>
    </row>
    <row r="9" spans="2:8" ht="45" x14ac:dyDescent="0.25">
      <c r="B9" s="92" t="s">
        <v>137</v>
      </c>
      <c r="C9" s="76" t="s">
        <v>138</v>
      </c>
      <c r="D9" s="26" t="s">
        <v>139</v>
      </c>
      <c r="E9" s="93" t="s">
        <v>140</v>
      </c>
      <c r="F9" s="26">
        <v>2</v>
      </c>
      <c r="G9" s="76">
        <v>26500</v>
      </c>
      <c r="H9" s="94">
        <f t="shared" ref="H9:H11" si="0">F9*G9</f>
        <v>53000</v>
      </c>
    </row>
    <row r="10" spans="2:8" ht="45" x14ac:dyDescent="0.25">
      <c r="B10" s="92" t="s">
        <v>141</v>
      </c>
      <c r="C10" s="76" t="s">
        <v>142</v>
      </c>
      <c r="D10" s="26" t="s">
        <v>143</v>
      </c>
      <c r="E10" s="93" t="s">
        <v>144</v>
      </c>
      <c r="F10" s="26">
        <v>3</v>
      </c>
      <c r="G10" s="76">
        <v>6780</v>
      </c>
      <c r="H10" s="94">
        <f t="shared" si="0"/>
        <v>20340</v>
      </c>
    </row>
    <row r="11" spans="2:8" ht="45" x14ac:dyDescent="0.25">
      <c r="B11" s="92" t="s">
        <v>145</v>
      </c>
      <c r="C11" s="76" t="s">
        <v>146</v>
      </c>
      <c r="D11" s="26" t="s">
        <v>147</v>
      </c>
      <c r="E11" s="93" t="s">
        <v>148</v>
      </c>
      <c r="F11" s="26">
        <v>2</v>
      </c>
      <c r="G11" s="76">
        <v>11200</v>
      </c>
      <c r="H11" s="94">
        <f t="shared" si="0"/>
        <v>22400</v>
      </c>
    </row>
    <row r="12" spans="2:8" ht="18.75" x14ac:dyDescent="0.25">
      <c r="B12" s="95" t="s">
        <v>149</v>
      </c>
      <c r="C12" s="96" t="s">
        <v>150</v>
      </c>
      <c r="D12" s="23"/>
      <c r="E12" s="97"/>
      <c r="F12" s="23"/>
      <c r="G12" s="96"/>
      <c r="H12" s="98">
        <f>(H8+H9+H10+H11)*0.2</f>
        <v>28548</v>
      </c>
    </row>
    <row r="13" spans="2:8" ht="45.75" thickBot="1" x14ac:dyDescent="0.3">
      <c r="B13" s="7">
        <v>6</v>
      </c>
      <c r="C13" s="99" t="s">
        <v>0</v>
      </c>
      <c r="D13" s="89"/>
      <c r="E13" s="100"/>
      <c r="F13" s="28"/>
      <c r="G13" s="88"/>
      <c r="H13" s="101">
        <f>SUM(H8:H12)*0.2</f>
        <v>34257.599999999999</v>
      </c>
    </row>
    <row r="14" spans="2:8" ht="19.5" thickBot="1" x14ac:dyDescent="0.3">
      <c r="E14" s="102"/>
      <c r="F14" s="9"/>
      <c r="G14" s="9"/>
      <c r="H14" s="10">
        <f>SUM(H8:H13)</f>
        <v>205545.60000000001</v>
      </c>
    </row>
    <row r="15" spans="2:8" x14ac:dyDescent="0.25">
      <c r="E15" s="103"/>
    </row>
    <row r="16" spans="2:8" x14ac:dyDescent="0.25">
      <c r="E16" s="104"/>
    </row>
    <row r="17" spans="5:5" x14ac:dyDescent="0.25">
      <c r="E17" s="105"/>
    </row>
  </sheetData>
  <pageMargins left="0.7" right="0.7" top="0.75" bottom="0.75" header="0.3" footer="0.3"/>
  <pageSetup paperSize="9"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0"/>
  <sheetViews>
    <sheetView topLeftCell="A19" zoomScale="68" zoomScaleNormal="68" workbookViewId="0">
      <selection activeCell="K37" sqref="K37"/>
    </sheetView>
  </sheetViews>
  <sheetFormatPr defaultRowHeight="15" x14ac:dyDescent="0.25"/>
  <cols>
    <col min="2" max="2" width="7.140625" customWidth="1"/>
    <col min="3" max="3" width="50" customWidth="1"/>
    <col min="4" max="4" width="29.7109375" customWidth="1"/>
    <col min="5" max="5" width="10.28515625" customWidth="1"/>
    <col min="6" max="6" width="42.140625" customWidth="1"/>
    <col min="7" max="7" width="20.28515625" customWidth="1"/>
    <col min="8" max="8" width="16.42578125" customWidth="1"/>
  </cols>
  <sheetData>
    <row r="2" spans="2:10" ht="22.5" x14ac:dyDescent="0.3">
      <c r="E2" s="49" t="s">
        <v>22</v>
      </c>
      <c r="F2" s="50"/>
      <c r="G2" s="50"/>
      <c r="H2" s="50"/>
      <c r="I2" s="50"/>
      <c r="J2" s="50"/>
    </row>
    <row r="3" spans="2:10" ht="22.5" x14ac:dyDescent="0.3">
      <c r="B3" s="114" t="s">
        <v>157</v>
      </c>
      <c r="C3" s="114"/>
      <c r="D3" s="114"/>
      <c r="E3" s="114"/>
      <c r="F3" s="114"/>
      <c r="G3" s="114"/>
      <c r="H3" s="114"/>
    </row>
    <row r="4" spans="2:10" ht="22.5" x14ac:dyDescent="0.3">
      <c r="B4" s="47"/>
      <c r="C4" s="47"/>
      <c r="D4" s="47"/>
      <c r="E4" s="47"/>
      <c r="F4" s="47"/>
      <c r="G4" s="47"/>
      <c r="H4" s="47"/>
    </row>
    <row r="5" spans="2:10" ht="22.5" x14ac:dyDescent="0.3">
      <c r="B5" s="47"/>
      <c r="C5" s="47"/>
      <c r="D5" s="47"/>
      <c r="E5" s="49" t="s">
        <v>6</v>
      </c>
      <c r="F5" s="47"/>
      <c r="G5" s="47"/>
      <c r="H5" s="47"/>
    </row>
    <row r="6" spans="2:10" ht="15.75" thickBot="1" x14ac:dyDescent="0.3"/>
    <row r="7" spans="2:10" ht="29.25" thickBot="1" x14ac:dyDescent="0.3">
      <c r="B7" s="52" t="s">
        <v>1</v>
      </c>
      <c r="C7" s="53" t="s">
        <v>39</v>
      </c>
      <c r="D7" s="53" t="s">
        <v>40</v>
      </c>
      <c r="E7" s="53" t="s">
        <v>42</v>
      </c>
      <c r="F7" s="106" t="s">
        <v>158</v>
      </c>
      <c r="G7" s="54" t="s">
        <v>191</v>
      </c>
      <c r="H7" s="54" t="s">
        <v>3</v>
      </c>
    </row>
    <row r="8" spans="2:10" ht="27" customHeight="1" x14ac:dyDescent="0.25">
      <c r="B8" s="115">
        <v>1</v>
      </c>
      <c r="C8" s="117" t="s">
        <v>159</v>
      </c>
      <c r="D8" s="117"/>
      <c r="E8" s="120">
        <v>2</v>
      </c>
      <c r="F8" s="107" t="s">
        <v>160</v>
      </c>
      <c r="G8" s="117">
        <v>25000</v>
      </c>
      <c r="H8" s="117">
        <f>E8*G8</f>
        <v>50000</v>
      </c>
    </row>
    <row r="9" spans="2:10" ht="27" customHeight="1" x14ac:dyDescent="0.25">
      <c r="B9" s="116"/>
      <c r="C9" s="118"/>
      <c r="D9" s="118"/>
      <c r="E9" s="121"/>
      <c r="F9" s="108" t="s">
        <v>161</v>
      </c>
      <c r="G9" s="118"/>
      <c r="H9" s="118"/>
    </row>
    <row r="10" spans="2:10" ht="27" customHeight="1" x14ac:dyDescent="0.25">
      <c r="B10" s="116"/>
      <c r="C10" s="118"/>
      <c r="D10" s="118"/>
      <c r="E10" s="121"/>
      <c r="F10" s="108" t="s">
        <v>162</v>
      </c>
      <c r="G10" s="118"/>
      <c r="H10" s="118"/>
    </row>
    <row r="11" spans="2:10" ht="27" customHeight="1" x14ac:dyDescent="0.25">
      <c r="B11" s="116"/>
      <c r="C11" s="118"/>
      <c r="D11" s="118"/>
      <c r="E11" s="121"/>
      <c r="F11" s="108" t="s">
        <v>163</v>
      </c>
      <c r="G11" s="118"/>
      <c r="H11" s="118"/>
    </row>
    <row r="12" spans="2:10" ht="27" customHeight="1" thickBot="1" x14ac:dyDescent="0.3">
      <c r="B12" s="116"/>
      <c r="C12" s="118"/>
      <c r="D12" s="119"/>
      <c r="E12" s="121"/>
      <c r="F12" s="108" t="s">
        <v>164</v>
      </c>
      <c r="G12" s="118"/>
      <c r="H12" s="118"/>
    </row>
    <row r="13" spans="2:10" ht="34.5" customHeight="1" x14ac:dyDescent="0.25">
      <c r="B13" s="115">
        <v>2</v>
      </c>
      <c r="C13" s="117" t="s">
        <v>165</v>
      </c>
      <c r="D13" s="117"/>
      <c r="E13" s="120">
        <v>2</v>
      </c>
      <c r="F13" s="107" t="s">
        <v>166</v>
      </c>
      <c r="G13" s="117">
        <v>10000</v>
      </c>
      <c r="H13" s="117">
        <f t="shared" ref="H13" si="0">E13*G13</f>
        <v>20000</v>
      </c>
    </row>
    <row r="14" spans="2:10" ht="34.5" customHeight="1" x14ac:dyDescent="0.25">
      <c r="B14" s="116"/>
      <c r="C14" s="118"/>
      <c r="D14" s="118"/>
      <c r="E14" s="121"/>
      <c r="F14" s="108" t="s">
        <v>167</v>
      </c>
      <c r="G14" s="118"/>
      <c r="H14" s="118"/>
    </row>
    <row r="15" spans="2:10" ht="34.5" customHeight="1" x14ac:dyDescent="0.25">
      <c r="B15" s="116"/>
      <c r="C15" s="118"/>
      <c r="D15" s="118"/>
      <c r="E15" s="121"/>
      <c r="F15" s="108" t="s">
        <v>168</v>
      </c>
      <c r="G15" s="118"/>
      <c r="H15" s="118"/>
    </row>
    <row r="16" spans="2:10" ht="34.5" customHeight="1" x14ac:dyDescent="0.25">
      <c r="B16" s="116"/>
      <c r="C16" s="118"/>
      <c r="D16" s="118"/>
      <c r="E16" s="121"/>
      <c r="F16" s="108" t="s">
        <v>163</v>
      </c>
      <c r="G16" s="118"/>
      <c r="H16" s="118"/>
    </row>
    <row r="17" spans="2:8" ht="34.5" customHeight="1" thickBot="1" x14ac:dyDescent="0.3">
      <c r="B17" s="116"/>
      <c r="C17" s="118"/>
      <c r="D17" s="119"/>
      <c r="E17" s="121"/>
      <c r="F17" s="108" t="s">
        <v>169</v>
      </c>
      <c r="G17" s="118"/>
      <c r="H17" s="118"/>
    </row>
    <row r="18" spans="2:8" ht="36" customHeight="1" x14ac:dyDescent="0.25">
      <c r="B18" s="115">
        <v>3</v>
      </c>
      <c r="C18" s="117" t="s">
        <v>170</v>
      </c>
      <c r="D18" s="117"/>
      <c r="E18" s="120">
        <v>2</v>
      </c>
      <c r="F18" s="107" t="s">
        <v>171</v>
      </c>
      <c r="G18" s="117">
        <v>10000</v>
      </c>
      <c r="H18" s="117">
        <f t="shared" ref="H18" si="1">E18*G18</f>
        <v>20000</v>
      </c>
    </row>
    <row r="19" spans="2:8" ht="36" customHeight="1" x14ac:dyDescent="0.25">
      <c r="B19" s="116"/>
      <c r="C19" s="118"/>
      <c r="D19" s="118"/>
      <c r="E19" s="121"/>
      <c r="F19" s="108" t="s">
        <v>172</v>
      </c>
      <c r="G19" s="118"/>
      <c r="H19" s="118"/>
    </row>
    <row r="20" spans="2:8" ht="36" customHeight="1" x14ac:dyDescent="0.25">
      <c r="B20" s="116"/>
      <c r="C20" s="118"/>
      <c r="D20" s="118"/>
      <c r="E20" s="121"/>
      <c r="F20" s="108" t="s">
        <v>173</v>
      </c>
      <c r="G20" s="118"/>
      <c r="H20" s="118"/>
    </row>
    <row r="21" spans="2:8" ht="36" customHeight="1" x14ac:dyDescent="0.25">
      <c r="B21" s="116"/>
      <c r="C21" s="118"/>
      <c r="D21" s="118"/>
      <c r="E21" s="121"/>
      <c r="F21" s="108" t="s">
        <v>163</v>
      </c>
      <c r="G21" s="118"/>
      <c r="H21" s="118"/>
    </row>
    <row r="22" spans="2:8" ht="36" customHeight="1" thickBot="1" x14ac:dyDescent="0.3">
      <c r="B22" s="116"/>
      <c r="C22" s="118"/>
      <c r="D22" s="119"/>
      <c r="E22" s="121"/>
      <c r="F22" s="108" t="s">
        <v>174</v>
      </c>
      <c r="G22" s="118"/>
      <c r="H22" s="118"/>
    </row>
    <row r="23" spans="2:8" ht="36.75" customHeight="1" x14ac:dyDescent="0.25">
      <c r="B23" s="115">
        <v>4</v>
      </c>
      <c r="C23" s="117" t="s">
        <v>175</v>
      </c>
      <c r="D23" s="117"/>
      <c r="E23" s="120">
        <v>4</v>
      </c>
      <c r="F23" s="107" t="s">
        <v>176</v>
      </c>
      <c r="G23" s="117">
        <v>5500</v>
      </c>
      <c r="H23" s="117">
        <f t="shared" ref="H23" si="2">E23*G23</f>
        <v>22000</v>
      </c>
    </row>
    <row r="24" spans="2:8" ht="36.75" customHeight="1" x14ac:dyDescent="0.25">
      <c r="B24" s="116"/>
      <c r="C24" s="118"/>
      <c r="D24" s="118"/>
      <c r="E24" s="121"/>
      <c r="F24" s="108" t="s">
        <v>177</v>
      </c>
      <c r="G24" s="118"/>
      <c r="H24" s="118"/>
    </row>
    <row r="25" spans="2:8" ht="36.75" customHeight="1" x14ac:dyDescent="0.25">
      <c r="B25" s="116"/>
      <c r="C25" s="118"/>
      <c r="D25" s="118"/>
      <c r="E25" s="121"/>
      <c r="F25" s="108" t="s">
        <v>178</v>
      </c>
      <c r="G25" s="118"/>
      <c r="H25" s="118"/>
    </row>
    <row r="26" spans="2:8" ht="36.75" customHeight="1" x14ac:dyDescent="0.25">
      <c r="B26" s="116"/>
      <c r="C26" s="118"/>
      <c r="D26" s="118"/>
      <c r="E26" s="121"/>
      <c r="F26" s="108" t="s">
        <v>163</v>
      </c>
      <c r="G26" s="118"/>
      <c r="H26" s="118"/>
    </row>
    <row r="27" spans="2:8" ht="36.75" customHeight="1" thickBot="1" x14ac:dyDescent="0.3">
      <c r="B27" s="116"/>
      <c r="C27" s="118"/>
      <c r="D27" s="119"/>
      <c r="E27" s="121"/>
      <c r="F27" s="108" t="s">
        <v>179</v>
      </c>
      <c r="G27" s="118"/>
      <c r="H27" s="118"/>
    </row>
    <row r="28" spans="2:8" ht="38.25" customHeight="1" x14ac:dyDescent="0.25">
      <c r="B28" s="115">
        <v>5</v>
      </c>
      <c r="C28" s="117" t="s">
        <v>180</v>
      </c>
      <c r="D28" s="117"/>
      <c r="E28" s="120">
        <v>2</v>
      </c>
      <c r="F28" s="107" t="s">
        <v>181</v>
      </c>
      <c r="G28" s="117">
        <v>7500</v>
      </c>
      <c r="H28" s="117">
        <f>E28*G28</f>
        <v>15000</v>
      </c>
    </row>
    <row r="29" spans="2:8" ht="38.25" customHeight="1" x14ac:dyDescent="0.25">
      <c r="B29" s="116"/>
      <c r="C29" s="118"/>
      <c r="D29" s="118"/>
      <c r="E29" s="121"/>
      <c r="F29" s="108" t="s">
        <v>182</v>
      </c>
      <c r="G29" s="118"/>
      <c r="H29" s="118"/>
    </row>
    <row r="30" spans="2:8" ht="38.25" customHeight="1" x14ac:dyDescent="0.25">
      <c r="B30" s="116"/>
      <c r="C30" s="118"/>
      <c r="D30" s="118"/>
      <c r="E30" s="121"/>
      <c r="F30" s="108" t="s">
        <v>183</v>
      </c>
      <c r="G30" s="118"/>
      <c r="H30" s="118"/>
    </row>
    <row r="31" spans="2:8" ht="38.25" customHeight="1" x14ac:dyDescent="0.25">
      <c r="B31" s="116"/>
      <c r="C31" s="118"/>
      <c r="D31" s="118"/>
      <c r="E31" s="121"/>
      <c r="F31" s="108" t="s">
        <v>163</v>
      </c>
      <c r="G31" s="118"/>
      <c r="H31" s="118"/>
    </row>
    <row r="32" spans="2:8" ht="40.5" customHeight="1" thickBot="1" x14ac:dyDescent="0.3">
      <c r="B32" s="116"/>
      <c r="C32" s="118"/>
      <c r="D32" s="119"/>
      <c r="E32" s="121"/>
      <c r="F32" s="108" t="s">
        <v>184</v>
      </c>
      <c r="G32" s="118"/>
      <c r="H32" s="118"/>
    </row>
    <row r="33" spans="2:8" ht="36.75" customHeight="1" x14ac:dyDescent="0.25">
      <c r="B33" s="115">
        <v>6</v>
      </c>
      <c r="C33" s="117" t="s">
        <v>185</v>
      </c>
      <c r="D33" s="117"/>
      <c r="E33" s="120">
        <v>2</v>
      </c>
      <c r="F33" s="107" t="s">
        <v>186</v>
      </c>
      <c r="G33" s="117">
        <v>4500</v>
      </c>
      <c r="H33" s="117">
        <f t="shared" ref="H33" si="3">E33*G33</f>
        <v>9000</v>
      </c>
    </row>
    <row r="34" spans="2:8" ht="36.75" customHeight="1" x14ac:dyDescent="0.25">
      <c r="B34" s="116"/>
      <c r="C34" s="118"/>
      <c r="D34" s="118"/>
      <c r="E34" s="121"/>
      <c r="F34" s="108" t="s">
        <v>187</v>
      </c>
      <c r="G34" s="118"/>
      <c r="H34" s="118"/>
    </row>
    <row r="35" spans="2:8" ht="36.75" customHeight="1" x14ac:dyDescent="0.25">
      <c r="B35" s="116"/>
      <c r="C35" s="118"/>
      <c r="D35" s="118"/>
      <c r="E35" s="121"/>
      <c r="F35" s="108" t="s">
        <v>188</v>
      </c>
      <c r="G35" s="118"/>
      <c r="H35" s="118"/>
    </row>
    <row r="36" spans="2:8" ht="36.75" customHeight="1" x14ac:dyDescent="0.25">
      <c r="B36" s="116"/>
      <c r="C36" s="118"/>
      <c r="D36" s="118"/>
      <c r="E36" s="121"/>
      <c r="F36" s="108" t="s">
        <v>163</v>
      </c>
      <c r="G36" s="118"/>
      <c r="H36" s="118"/>
    </row>
    <row r="37" spans="2:8" ht="36.75" customHeight="1" thickBot="1" x14ac:dyDescent="0.3">
      <c r="B37" s="116"/>
      <c r="C37" s="118"/>
      <c r="D37" s="119"/>
      <c r="E37" s="121"/>
      <c r="F37" s="108" t="s">
        <v>189</v>
      </c>
      <c r="G37" s="118"/>
      <c r="H37" s="118"/>
    </row>
    <row r="38" spans="2:8" ht="22.5" customHeight="1" thickBot="1" x14ac:dyDescent="0.3">
      <c r="B38" s="55">
        <v>7</v>
      </c>
      <c r="C38" s="56" t="s">
        <v>190</v>
      </c>
      <c r="D38" s="59"/>
      <c r="E38" s="58"/>
      <c r="F38" s="107"/>
      <c r="G38" s="111"/>
      <c r="H38" s="56">
        <v>32000</v>
      </c>
    </row>
    <row r="39" spans="2:8" ht="47.25" customHeight="1" thickBot="1" x14ac:dyDescent="0.3">
      <c r="B39" s="60">
        <v>8</v>
      </c>
      <c r="C39" s="61" t="s">
        <v>0</v>
      </c>
      <c r="D39" s="61"/>
      <c r="E39" s="63"/>
      <c r="F39" s="109"/>
      <c r="G39" s="109"/>
      <c r="H39" s="64">
        <f>SUM(H8:H38)*0.2</f>
        <v>33600</v>
      </c>
    </row>
    <row r="40" spans="2:8" ht="34.5" customHeight="1" thickBot="1" x14ac:dyDescent="0.35">
      <c r="H40" s="110">
        <f>SUM(H8:H39)</f>
        <v>201600</v>
      </c>
    </row>
  </sheetData>
  <mergeCells count="37">
    <mergeCell ref="B33:B37"/>
    <mergeCell ref="C33:C37"/>
    <mergeCell ref="D33:D37"/>
    <mergeCell ref="E33:E37"/>
    <mergeCell ref="H33:H37"/>
    <mergeCell ref="G8:G12"/>
    <mergeCell ref="G13:G17"/>
    <mergeCell ref="G18:G22"/>
    <mergeCell ref="G23:G27"/>
    <mergeCell ref="G28:G32"/>
    <mergeCell ref="G33:G37"/>
    <mergeCell ref="B23:B27"/>
    <mergeCell ref="C23:C27"/>
    <mergeCell ref="D23:D27"/>
    <mergeCell ref="E23:E27"/>
    <mergeCell ref="H23:H27"/>
    <mergeCell ref="B28:B32"/>
    <mergeCell ref="C28:C32"/>
    <mergeCell ref="D28:D32"/>
    <mergeCell ref="E28:E32"/>
    <mergeCell ref="H28:H32"/>
    <mergeCell ref="B13:B17"/>
    <mergeCell ref="C13:C17"/>
    <mergeCell ref="D13:D17"/>
    <mergeCell ref="E13:E17"/>
    <mergeCell ref="H13:H17"/>
    <mergeCell ref="B18:B22"/>
    <mergeCell ref="C18:C22"/>
    <mergeCell ref="D18:D22"/>
    <mergeCell ref="E18:E22"/>
    <mergeCell ref="H18:H22"/>
    <mergeCell ref="B3:H3"/>
    <mergeCell ref="B8:B12"/>
    <mergeCell ref="C8:C12"/>
    <mergeCell ref="D8:D12"/>
    <mergeCell ref="E8:E12"/>
    <mergeCell ref="H8:H1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ЗАГАЛЬНИЙ</vt:lpstr>
      <vt:lpstr>11 школа</vt:lpstr>
      <vt:lpstr>228 школа</vt:lpstr>
      <vt:lpstr>НВК 209</vt:lpstr>
      <vt:lpstr>474 ДНЗ</vt:lpstr>
      <vt:lpstr>192 ДНЗ</vt:lpstr>
      <vt:lpstr>'11 школа'!_GoBack</vt:lpstr>
      <vt:lpstr>'НВК 209'!_GoBack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2020-03-10T08:33:00Z</dcterms:modified>
</cp:coreProperties>
</file>