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60" activeTab="0"/>
  </bookViews>
  <sheets>
    <sheet name="Штучне покриття" sheetId="1" r:id="rId1"/>
  </sheets>
  <externalReferences>
    <externalReference r:id="rId4"/>
  </externalReferences>
  <definedNames>
    <definedName name="hav_boyu_liste">#REF!</definedName>
    <definedName name="igne_araligi_liste">#REF!</definedName>
    <definedName name="siklik_liste">#REF!</definedName>
  </definedNames>
  <calcPr fullCalcOnLoad="1"/>
</workbook>
</file>

<file path=xl/sharedStrings.xml><?xml version="1.0" encoding="utf-8"?>
<sst xmlns="http://schemas.openxmlformats.org/spreadsheetml/2006/main" count="84" uniqueCount="59">
  <si>
    <t>№ ПП</t>
  </si>
  <si>
    <t>Види робіт</t>
  </si>
  <si>
    <t>Сума, грн.</t>
  </si>
  <si>
    <t>Ціна, грн.</t>
  </si>
  <si>
    <t>Кількість</t>
  </si>
  <si>
    <t>Од. вим.</t>
  </si>
  <si>
    <t>Виїмка та вивезення грунту</t>
  </si>
  <si>
    <t>м³</t>
  </si>
  <si>
    <t>Роботи</t>
  </si>
  <si>
    <t>м.п.</t>
  </si>
  <si>
    <t>м²</t>
  </si>
  <si>
    <t>Всього по роботі, грн.</t>
  </si>
  <si>
    <t>Матеріали</t>
  </si>
  <si>
    <t>шт.</t>
  </si>
  <si>
    <t>Всього по матеріалам, грн.</t>
  </si>
  <si>
    <t>Всього по етапу 1, грн.</t>
  </si>
  <si>
    <t>Етап 2. Підготовка основи футбольного поля</t>
  </si>
  <si>
    <t>Планування, укатка основи футбольного поля</t>
  </si>
  <si>
    <t>Фінішне планування футбольного поля</t>
  </si>
  <si>
    <t>Всього по етапу 2, грн.</t>
  </si>
  <si>
    <t>Етап 3. Влаштування покриття</t>
  </si>
  <si>
    <t>Монтаж закладних деталей для воріт</t>
  </si>
  <si>
    <t>Монтаж штучного покриття</t>
  </si>
  <si>
    <t>Крихта гумова</t>
  </si>
  <si>
    <t>Кварцовий пісок</t>
  </si>
  <si>
    <t>Двокомпонентний клей</t>
  </si>
  <si>
    <t xml:space="preserve">З'єднувальна стрічка </t>
  </si>
  <si>
    <t>Всього по етапу 3, грн.</t>
  </si>
  <si>
    <t>Монтаж футбольних воріт</t>
  </si>
  <si>
    <t>Ворота футбольні з сіткою</t>
  </si>
  <si>
    <t>Всього по етапу 4, грн.</t>
  </si>
  <si>
    <t>т</t>
  </si>
  <si>
    <t>кг.</t>
  </si>
  <si>
    <t>Транспортні витрати (доставка матеріалів)</t>
  </si>
  <si>
    <t>Всього по кошторису, грн.</t>
  </si>
  <si>
    <t>Етап 5. Додаткові роботи та матеріали</t>
  </si>
  <si>
    <t>Всього по етапу 5, грн.</t>
  </si>
  <si>
    <t>Етап 1. Підготовка корита футбольного поля</t>
  </si>
  <si>
    <t>м3</t>
  </si>
  <si>
    <t>Монтаж бордюрів</t>
  </si>
  <si>
    <t>м.пог.</t>
  </si>
  <si>
    <t>Бордюр тротуарний 1000х200х80</t>
  </si>
  <si>
    <t>4.1.</t>
  </si>
  <si>
    <t>Етап 4. Транспортні витрати</t>
  </si>
  <si>
    <t xml:space="preserve">Геотекстиль </t>
  </si>
  <si>
    <t>Щебінь фр.20-40 - 10 см</t>
  </si>
  <si>
    <t>Щебінь фр.1-5 гранвідсів - 5 см</t>
  </si>
  <si>
    <t>Штучне покриття  45 мм</t>
  </si>
  <si>
    <t>Етап 6. Огорожа</t>
  </si>
  <si>
    <t>Огорожа</t>
  </si>
  <si>
    <t>комплект</t>
  </si>
  <si>
    <t>Монтаж огорожі</t>
  </si>
  <si>
    <t>пог.м</t>
  </si>
  <si>
    <t>Всього по етапу 6,грн</t>
  </si>
  <si>
    <t>Лінії розмітки 45 мм</t>
  </si>
  <si>
    <t>Щебінь фр.5-20 - 5 см</t>
  </si>
  <si>
    <t>ЗАГАЛОМ БЮДЖЕТ ПРОЕКТУ, грн</t>
  </si>
  <si>
    <t>Непередбачувані витрати (20%)</t>
  </si>
  <si>
    <t>БУДІВНИЦТВО  ФУТБОЛЬНОГО ПОЛЯ 32х18 (576 м²)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</si>
</sst>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0\ _₺_-;\-* #,##0.00\ _₺_-;_-* &quot;-&quot;??\ _₺_-;_-@_-"/>
    <numFmt numFmtId="183" formatCode="0\ &quot;mm&quot;"/>
    <numFmt numFmtId="184" formatCode="_-* #,##0.00\ [$€-1]_-;\-* #,##0.00\ [$€-1]_-;_-* &quot;-&quot;??\ [$€-1]_-;_-@_-"/>
    <numFmt numFmtId="185" formatCode="0\ &quot;dtx&quot;"/>
    <numFmt numFmtId="186" formatCode="_-* #,##0\ _T_L_-;\-* #,##0\ _T_L_-;_-* &quot;-&quot;??\ _T_L_-;_-@_-"/>
    <numFmt numFmtId="187" formatCode="0\ &quot;kg&quot;"/>
    <numFmt numFmtId="188" formatCode="0.0"/>
    <numFmt numFmtId="189" formatCode="#,##0.00_ ;\-#,##0.00\ "/>
    <numFmt numFmtId="190" formatCode="_-* #,##0.00\ _T_L_-;\-* #,##0.00\ _T_L_-;_-* &quot;-&quot;??\ _T_L_-;_-@_-"/>
    <numFmt numFmtId="191" formatCode="0\ &quot;Mikron&quot;"/>
    <numFmt numFmtId="192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Open San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Open Sans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86" fontId="0" fillId="0" borderId="0" xfId="0" applyNumberFormat="1" applyAlignment="1">
      <alignment/>
    </xf>
    <xf numFmtId="189" fontId="49" fillId="0" borderId="10" xfId="73" applyNumberFormat="1" applyFont="1" applyFill="1" applyBorder="1" applyAlignment="1" applyProtection="1">
      <alignment horizontal="center" vertical="center" wrapText="1"/>
      <protection/>
    </xf>
    <xf numFmtId="0" fontId="50" fillId="0" borderId="10" xfId="58" applyNumberFormat="1" applyFont="1" applyFill="1" applyBorder="1" applyAlignment="1" applyProtection="1">
      <alignment horizontal="center" vertical="center" wrapText="1"/>
      <protection/>
    </xf>
    <xf numFmtId="186" fontId="50" fillId="0" borderId="10" xfId="69" applyNumberFormat="1" applyFont="1" applyFill="1" applyBorder="1" applyAlignment="1" applyProtection="1">
      <alignment horizontal="center" vertical="center"/>
      <protection/>
    </xf>
    <xf numFmtId="189" fontId="51" fillId="0" borderId="10" xfId="73" applyNumberFormat="1" applyFont="1" applyFill="1" applyBorder="1" applyAlignment="1" applyProtection="1">
      <alignment horizontal="center" vertical="center" wrapText="1"/>
      <protection/>
    </xf>
    <xf numFmtId="188" fontId="50" fillId="0" borderId="10" xfId="58" applyNumberFormat="1" applyFont="1" applyFill="1" applyBorder="1" applyAlignment="1" applyProtection="1">
      <alignment horizontal="center" vertical="center" wrapText="1"/>
      <protection/>
    </xf>
    <xf numFmtId="0" fontId="50" fillId="0" borderId="10" xfId="58" applyNumberFormat="1" applyFont="1" applyFill="1" applyBorder="1" applyAlignment="1" applyProtection="1">
      <alignment horizontal="left" vertical="center" wrapText="1" indent="1"/>
      <protection/>
    </xf>
    <xf numFmtId="2" fontId="50" fillId="0" borderId="10" xfId="58" applyNumberFormat="1" applyFont="1" applyFill="1" applyBorder="1" applyAlignment="1" applyProtection="1">
      <alignment horizontal="center" vertical="center" wrapText="1"/>
      <protection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189" fontId="52" fillId="33" borderId="11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1" fillId="0" borderId="10" xfId="72" applyFont="1" applyFill="1" applyBorder="1" applyAlignment="1">
      <alignment horizontal="left" vertical="center" wrapText="1" indent="1"/>
    </xf>
    <xf numFmtId="0" fontId="53" fillId="34" borderId="10" xfId="58" applyFont="1" applyFill="1" applyBorder="1" applyAlignment="1">
      <alignment horizontal="center" vertical="center"/>
      <protection/>
    </xf>
    <xf numFmtId="0" fontId="49" fillId="0" borderId="10" xfId="58" applyFont="1" applyFill="1" applyBorder="1" applyAlignment="1">
      <alignment horizontal="center" vertical="center"/>
      <protection/>
    </xf>
    <xf numFmtId="0" fontId="49" fillId="0" borderId="14" xfId="0" applyFont="1" applyBorder="1" applyAlignment="1">
      <alignment horizontal="left" vertical="center"/>
    </xf>
    <xf numFmtId="0" fontId="49" fillId="0" borderId="14" xfId="0" applyFont="1" applyBorder="1" applyAlignment="1">
      <alignment horizontal="center" vertical="center"/>
    </xf>
    <xf numFmtId="0" fontId="54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50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6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54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189" fontId="55" fillId="35" borderId="10" xfId="73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/>
    </xf>
    <xf numFmtId="0" fontId="55" fillId="35" borderId="10" xfId="58" applyNumberFormat="1" applyFont="1" applyFill="1" applyBorder="1" applyAlignment="1" applyProtection="1">
      <alignment horizontal="left" vertical="center" wrapText="1" indent="1"/>
      <protection/>
    </xf>
    <xf numFmtId="0" fontId="57" fillId="34" borderId="15" xfId="58" applyNumberFormat="1" applyFont="1" applyFill="1" applyBorder="1" applyAlignment="1" applyProtection="1">
      <alignment horizontal="center" vertical="center" wrapText="1"/>
      <protection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51" fillId="0" borderId="0" xfId="58" applyFont="1" applyBorder="1" applyAlignment="1">
      <alignment horizontal="center"/>
      <protection/>
    </xf>
    <xf numFmtId="0" fontId="58" fillId="36" borderId="10" xfId="58" applyFont="1" applyFill="1" applyBorder="1" applyAlignment="1">
      <alignment horizontal="center" vertical="center" wrapText="1"/>
      <protection/>
    </xf>
    <xf numFmtId="0" fontId="57" fillId="36" borderId="10" xfId="58" applyFont="1" applyFill="1" applyBorder="1" applyAlignment="1">
      <alignment horizontal="center" vertical="center" wrapText="1"/>
      <protection/>
    </xf>
    <xf numFmtId="4" fontId="57" fillId="36" borderId="10" xfId="58" applyNumberFormat="1" applyFont="1" applyFill="1" applyBorder="1" applyAlignment="1">
      <alignment horizontal="center" vertical="center" wrapText="1"/>
      <protection/>
    </xf>
    <xf numFmtId="0" fontId="57" fillId="36" borderId="10" xfId="58" applyFont="1" applyFill="1" applyBorder="1" applyAlignment="1">
      <alignment horizontal="center" vertical="center"/>
      <protection/>
    </xf>
    <xf numFmtId="0" fontId="57" fillId="34" borderId="10" xfId="58" applyNumberFormat="1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>
      <alignment horizontal="center" vertical="center" wrapText="1"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Normal 3" xfId="34"/>
    <cellStyle name="Normal 4" xfId="35"/>
    <cellStyle name="Акцентування1" xfId="36"/>
    <cellStyle name="Акцентування2" xfId="37"/>
    <cellStyle name="Акцентування3" xfId="38"/>
    <cellStyle name="Акцентування4" xfId="39"/>
    <cellStyle name="Акцентування5" xfId="40"/>
    <cellStyle name="Акцентування6" xfId="41"/>
    <cellStyle name="Ввід" xfId="42"/>
    <cellStyle name="Percent" xfId="43"/>
    <cellStyle name="Гарний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3" xfId="58"/>
    <cellStyle name="Обычный 4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3" xfId="67"/>
    <cellStyle name="Финансовый 4" xfId="68"/>
    <cellStyle name="Comma" xfId="69"/>
    <cellStyle name="Comma [0]" xfId="70"/>
    <cellStyle name="Хороший 2" xfId="71"/>
    <cellStyle name="Хороший 3" xfId="72"/>
    <cellStyle name="Хороший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73</xdr:row>
      <xdr:rowOff>142875</xdr:rowOff>
    </xdr:from>
    <xdr:to>
      <xdr:col>0</xdr:col>
      <xdr:colOff>285750</xdr:colOff>
      <xdr:row>75</xdr:row>
      <xdr:rowOff>66675</xdr:rowOff>
    </xdr:to>
    <xdr:pic>
      <xdr:nvPicPr>
        <xdr:cNvPr id="1" name="Рисунок 6" descr="Zna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422225"/>
          <a:ext cx="200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1;&#1050;%20&#1056;&#1045;&#1052;&#1061;&#1040;&#1059;&#1057;\2.%20&#1044;&#1045;&#1055;&#1040;&#1056;&#1058;&#1040;&#1052;&#1045;&#1053;&#1058;%20&#1056;&#1054;&#1047;&#1042;&#1048;&#1058;&#1050;&#1059;%20&#1058;&#1040;%20&#1058;&#1054;&#1056;&#1043;&#1030;&#1042;&#1051;&#1030;\3.%20&#1042;&#1030;&#1044;&#1044;&#1030;&#1051;%20&#1056;&#1054;&#1047;&#1059;&#1052;&#1030;&#1053;&#1053;&#1071;\&#1055;&#1056;&#1040;&#1049;&#1057;&#1067;%20&#1055;&#1054;&#1057;&#1058;&#1040;&#1042;&#1065;&#1048;&#1050;&#1048;\&#1087;&#1088;&#1072;&#1081;&#1089;%20&#1083;&#1080;&#1089;&#1090;%2020.%2001.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İYAT LİSTESİ"/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workbookViewId="0" topLeftCell="A1">
      <selection activeCell="K3" sqref="K3"/>
    </sheetView>
  </sheetViews>
  <sheetFormatPr defaultColWidth="9.140625" defaultRowHeight="15"/>
  <cols>
    <col min="1" max="1" width="5.00390625" style="0" customWidth="1"/>
    <col min="2" max="2" width="13.140625" style="0" customWidth="1"/>
    <col min="3" max="3" width="9.140625" style="0" customWidth="1"/>
    <col min="4" max="6" width="8.00390625" style="0" customWidth="1"/>
    <col min="7" max="7" width="9.140625" style="0" customWidth="1"/>
    <col min="8" max="8" width="10.00390625" style="0" customWidth="1"/>
    <col min="9" max="10" width="12.57421875" style="0" customWidth="1"/>
    <col min="11" max="11" width="11.140625" style="0" bestFit="1" customWidth="1"/>
  </cols>
  <sheetData>
    <row r="1" spans="1:10" ht="19.5" customHeight="1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7.75" customHeight="1">
      <c r="A2" s="35" t="s">
        <v>0</v>
      </c>
      <c r="B2" s="38" t="s">
        <v>1</v>
      </c>
      <c r="C2" s="38"/>
      <c r="D2" s="38"/>
      <c r="E2" s="38"/>
      <c r="F2" s="38"/>
      <c r="G2" s="36" t="s">
        <v>5</v>
      </c>
      <c r="H2" s="36" t="s">
        <v>4</v>
      </c>
      <c r="I2" s="37" t="s">
        <v>3</v>
      </c>
      <c r="J2" s="36" t="s">
        <v>2</v>
      </c>
    </row>
    <row r="3" spans="1:10" ht="27.75" customHeight="1">
      <c r="A3" s="35"/>
      <c r="B3" s="38"/>
      <c r="C3" s="38"/>
      <c r="D3" s="38"/>
      <c r="E3" s="38"/>
      <c r="F3" s="38"/>
      <c r="G3" s="36"/>
      <c r="H3" s="36"/>
      <c r="I3" s="37"/>
      <c r="J3" s="36"/>
    </row>
    <row r="4" spans="1:10" ht="22.5" customHeight="1">
      <c r="A4" s="16" t="s">
        <v>37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2.5" customHeight="1">
      <c r="A5" s="17" t="s">
        <v>8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33.75" customHeight="1">
      <c r="A6" s="5">
        <v>1.1</v>
      </c>
      <c r="B6" s="15" t="s">
        <v>6</v>
      </c>
      <c r="C6" s="15"/>
      <c r="D6" s="15"/>
      <c r="E6" s="15"/>
      <c r="F6" s="15"/>
      <c r="G6" s="6" t="s">
        <v>38</v>
      </c>
      <c r="H6" s="6">
        <v>250</v>
      </c>
      <c r="I6" s="7">
        <v>150</v>
      </c>
      <c r="J6" s="7">
        <f>I6*H6</f>
        <v>37500</v>
      </c>
    </row>
    <row r="7" spans="1:10" ht="33.75" customHeight="1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4">
        <f>SUM(J6:J6)</f>
        <v>37500</v>
      </c>
    </row>
    <row r="8" spans="1:10" ht="22.5" customHeight="1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</row>
    <row r="9" spans="1:11" ht="33.75" customHeight="1">
      <c r="A9" s="5">
        <v>1.2</v>
      </c>
      <c r="B9" s="15" t="s">
        <v>44</v>
      </c>
      <c r="C9" s="15"/>
      <c r="D9" s="15"/>
      <c r="E9" s="15"/>
      <c r="F9" s="15"/>
      <c r="G9" s="6" t="s">
        <v>10</v>
      </c>
      <c r="H9" s="6">
        <v>700</v>
      </c>
      <c r="I9" s="7">
        <v>17.57</v>
      </c>
      <c r="J9" s="7">
        <f>I9*H9</f>
        <v>12299</v>
      </c>
      <c r="K9" s="3"/>
    </row>
    <row r="10" spans="1:10" ht="33.75" customHeight="1">
      <c r="A10" s="20" t="s">
        <v>14</v>
      </c>
      <c r="B10" s="20"/>
      <c r="C10" s="20"/>
      <c r="D10" s="20"/>
      <c r="E10" s="20"/>
      <c r="F10" s="20"/>
      <c r="G10" s="20"/>
      <c r="H10" s="20"/>
      <c r="I10" s="20"/>
      <c r="J10" s="4">
        <f>SUM(J9:J9)</f>
        <v>12299</v>
      </c>
    </row>
    <row r="11" spans="1:10" ht="33.75" customHeight="1">
      <c r="A11" s="20" t="s">
        <v>15</v>
      </c>
      <c r="B11" s="20"/>
      <c r="C11" s="20"/>
      <c r="D11" s="20"/>
      <c r="E11" s="20"/>
      <c r="F11" s="20"/>
      <c r="G11" s="20"/>
      <c r="H11" s="20"/>
      <c r="I11" s="20"/>
      <c r="J11" s="4">
        <f>J10+J7</f>
        <v>49799</v>
      </c>
    </row>
    <row r="12" spans="1:10" ht="22.5" customHeight="1">
      <c r="A12" s="16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2.5" customHeight="1">
      <c r="A13" s="17" t="s">
        <v>8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33.75" customHeight="1">
      <c r="A14" s="8">
        <v>2.1</v>
      </c>
      <c r="B14" s="15" t="s">
        <v>17</v>
      </c>
      <c r="C14" s="15"/>
      <c r="D14" s="15"/>
      <c r="E14" s="15"/>
      <c r="F14" s="15"/>
      <c r="G14" s="6" t="s">
        <v>7</v>
      </c>
      <c r="H14" s="6">
        <v>250</v>
      </c>
      <c r="I14" s="7">
        <v>150</v>
      </c>
      <c r="J14" s="7">
        <f>I14*H14</f>
        <v>37500</v>
      </c>
    </row>
    <row r="15" spans="1:10" ht="33.75" customHeight="1">
      <c r="A15" s="5">
        <v>2.2</v>
      </c>
      <c r="B15" s="15" t="s">
        <v>39</v>
      </c>
      <c r="C15" s="33"/>
      <c r="D15" s="33"/>
      <c r="E15" s="33"/>
      <c r="F15" s="33"/>
      <c r="G15" s="6" t="s">
        <v>40</v>
      </c>
      <c r="H15" s="6">
        <v>100</v>
      </c>
      <c r="I15" s="7">
        <v>120</v>
      </c>
      <c r="J15" s="7">
        <f>H15*I15</f>
        <v>12000</v>
      </c>
    </row>
    <row r="16" spans="1:10" ht="33.75" customHeight="1">
      <c r="A16" s="5">
        <v>2.3</v>
      </c>
      <c r="B16" s="15" t="s">
        <v>18</v>
      </c>
      <c r="C16" s="15"/>
      <c r="D16" s="15"/>
      <c r="E16" s="15"/>
      <c r="F16" s="15"/>
      <c r="G16" s="6" t="s">
        <v>10</v>
      </c>
      <c r="H16" s="6">
        <v>650</v>
      </c>
      <c r="I16" s="7">
        <v>35</v>
      </c>
      <c r="J16" s="7">
        <f>I16*H16</f>
        <v>22750</v>
      </c>
    </row>
    <row r="17" spans="1:10" ht="33.75" customHeight="1">
      <c r="A17" s="20" t="s">
        <v>11</v>
      </c>
      <c r="B17" s="20"/>
      <c r="C17" s="20"/>
      <c r="D17" s="20"/>
      <c r="E17" s="20"/>
      <c r="F17" s="20"/>
      <c r="G17" s="20"/>
      <c r="H17" s="20"/>
      <c r="I17" s="20"/>
      <c r="J17" s="4">
        <f>SUM(J14:J16)</f>
        <v>72250</v>
      </c>
    </row>
    <row r="18" spans="1:10" ht="22.5" customHeight="1">
      <c r="A18" s="17" t="s">
        <v>12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2" ht="33.75" customHeight="1">
      <c r="A19" s="5">
        <v>2.3</v>
      </c>
      <c r="B19" s="15" t="s">
        <v>45</v>
      </c>
      <c r="C19" s="15"/>
      <c r="D19" s="15"/>
      <c r="E19" s="15"/>
      <c r="F19" s="15"/>
      <c r="G19" s="6" t="s">
        <v>31</v>
      </c>
      <c r="H19" s="6">
        <v>80</v>
      </c>
      <c r="I19" s="7">
        <v>400</v>
      </c>
      <c r="J19" s="7">
        <f>I19*H19</f>
        <v>32000</v>
      </c>
      <c r="K19" s="3"/>
      <c r="L19" s="3"/>
    </row>
    <row r="20" spans="1:12" ht="33.75" customHeight="1">
      <c r="A20" s="5">
        <v>2.4</v>
      </c>
      <c r="B20" s="15" t="s">
        <v>55</v>
      </c>
      <c r="C20" s="15"/>
      <c r="D20" s="15"/>
      <c r="E20" s="15"/>
      <c r="F20" s="15"/>
      <c r="G20" s="6" t="s">
        <v>31</v>
      </c>
      <c r="H20" s="6">
        <v>80</v>
      </c>
      <c r="I20" s="7">
        <v>480</v>
      </c>
      <c r="J20" s="7">
        <f>I20*H20</f>
        <v>38400</v>
      </c>
      <c r="K20" s="3"/>
      <c r="L20" s="3"/>
    </row>
    <row r="21" spans="1:12" ht="33.75" customHeight="1">
      <c r="A21" s="5">
        <v>2.5</v>
      </c>
      <c r="B21" s="15" t="s">
        <v>46</v>
      </c>
      <c r="C21" s="15"/>
      <c r="D21" s="15"/>
      <c r="E21" s="15"/>
      <c r="F21" s="15"/>
      <c r="G21" s="6" t="s">
        <v>31</v>
      </c>
      <c r="H21" s="6">
        <v>80</v>
      </c>
      <c r="I21" s="7">
        <v>330</v>
      </c>
      <c r="J21" s="7">
        <f>I21*H21</f>
        <v>26400</v>
      </c>
      <c r="K21" s="3"/>
      <c r="L21" s="3"/>
    </row>
    <row r="22" spans="1:12" ht="33.75" customHeight="1">
      <c r="A22" s="5">
        <v>2.6</v>
      </c>
      <c r="B22" s="15" t="s">
        <v>41</v>
      </c>
      <c r="C22" s="33"/>
      <c r="D22" s="33"/>
      <c r="E22" s="33"/>
      <c r="F22" s="33"/>
      <c r="G22" s="6" t="s">
        <v>40</v>
      </c>
      <c r="H22" s="6">
        <v>150</v>
      </c>
      <c r="I22" s="7">
        <v>134</v>
      </c>
      <c r="J22" s="7">
        <f>H22*I22</f>
        <v>20100</v>
      </c>
      <c r="K22" s="3"/>
      <c r="L22" s="3"/>
    </row>
    <row r="23" spans="1:10" ht="33.75" customHeight="1">
      <c r="A23" s="20" t="s">
        <v>14</v>
      </c>
      <c r="B23" s="20"/>
      <c r="C23" s="20"/>
      <c r="D23" s="20"/>
      <c r="E23" s="20"/>
      <c r="F23" s="20"/>
      <c r="G23" s="20"/>
      <c r="H23" s="20"/>
      <c r="I23" s="20"/>
      <c r="J23" s="4">
        <f>SUM(J19:J22)</f>
        <v>116900</v>
      </c>
    </row>
    <row r="24" spans="1:10" ht="33.75" customHeight="1">
      <c r="A24" s="20" t="s">
        <v>19</v>
      </c>
      <c r="B24" s="20"/>
      <c r="C24" s="20"/>
      <c r="D24" s="20"/>
      <c r="E24" s="20"/>
      <c r="F24" s="20"/>
      <c r="G24" s="20"/>
      <c r="H24" s="20"/>
      <c r="I24" s="20"/>
      <c r="J24" s="4">
        <f>J23+J17</f>
        <v>189150</v>
      </c>
    </row>
    <row r="25" spans="1:10" ht="22.5" customHeight="1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22.5" customHeight="1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33.75" customHeight="1">
      <c r="A27" s="5">
        <v>3.1</v>
      </c>
      <c r="B27" s="15" t="s">
        <v>21</v>
      </c>
      <c r="C27" s="15"/>
      <c r="D27" s="15"/>
      <c r="E27" s="15"/>
      <c r="F27" s="15"/>
      <c r="G27" s="6" t="s">
        <v>13</v>
      </c>
      <c r="H27" s="6">
        <v>2</v>
      </c>
      <c r="I27" s="7">
        <v>500</v>
      </c>
      <c r="J27" s="7">
        <f>I27*H27</f>
        <v>1000</v>
      </c>
    </row>
    <row r="28" spans="1:10" ht="33.75" customHeight="1">
      <c r="A28" s="5">
        <v>3.2</v>
      </c>
      <c r="B28" s="15" t="s">
        <v>22</v>
      </c>
      <c r="C28" s="15"/>
      <c r="D28" s="15"/>
      <c r="E28" s="15"/>
      <c r="F28" s="15"/>
      <c r="G28" s="6" t="s">
        <v>10</v>
      </c>
      <c r="H28" s="6">
        <v>650</v>
      </c>
      <c r="I28" s="7">
        <v>65</v>
      </c>
      <c r="J28" s="7">
        <f>I28*H28</f>
        <v>42250</v>
      </c>
    </row>
    <row r="29" spans="1:10" ht="33.75" customHeight="1">
      <c r="A29" s="20" t="s">
        <v>11</v>
      </c>
      <c r="B29" s="20"/>
      <c r="C29" s="20"/>
      <c r="D29" s="20"/>
      <c r="E29" s="20"/>
      <c r="F29" s="20"/>
      <c r="G29" s="20"/>
      <c r="H29" s="20"/>
      <c r="I29" s="20"/>
      <c r="J29" s="4">
        <f>SUM(J27:J28)</f>
        <v>43250</v>
      </c>
    </row>
    <row r="30" spans="1:10" ht="22.5" customHeight="1">
      <c r="A30" s="17" t="s">
        <v>12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1" ht="33.75" customHeight="1">
      <c r="A31" s="5">
        <v>3.3</v>
      </c>
      <c r="B31" s="15" t="s">
        <v>47</v>
      </c>
      <c r="C31" s="15"/>
      <c r="D31" s="15"/>
      <c r="E31" s="15"/>
      <c r="F31" s="15"/>
      <c r="G31" s="6" t="s">
        <v>10</v>
      </c>
      <c r="H31" s="6">
        <v>650</v>
      </c>
      <c r="I31" s="7">
        <v>450</v>
      </c>
      <c r="J31" s="7">
        <f aca="true" t="shared" si="0" ref="J31:J36">I31*H31</f>
        <v>292500</v>
      </c>
      <c r="K31" s="3"/>
    </row>
    <row r="32" spans="1:11" ht="33.75" customHeight="1">
      <c r="A32" s="5">
        <v>3.4</v>
      </c>
      <c r="B32" s="15" t="s">
        <v>23</v>
      </c>
      <c r="C32" s="15"/>
      <c r="D32" s="15"/>
      <c r="E32" s="15"/>
      <c r="F32" s="15"/>
      <c r="G32" s="6" t="s">
        <v>31</v>
      </c>
      <c r="H32" s="6">
        <v>5</v>
      </c>
      <c r="I32" s="7">
        <v>8000</v>
      </c>
      <c r="J32" s="7">
        <f t="shared" si="0"/>
        <v>40000</v>
      </c>
      <c r="K32" s="3"/>
    </row>
    <row r="33" spans="1:11" ht="33.75" customHeight="1">
      <c r="A33" s="5">
        <v>3.5</v>
      </c>
      <c r="B33" s="15" t="s">
        <v>24</v>
      </c>
      <c r="C33" s="15"/>
      <c r="D33" s="15"/>
      <c r="E33" s="15"/>
      <c r="F33" s="15"/>
      <c r="G33" s="6" t="s">
        <v>31</v>
      </c>
      <c r="H33" s="6">
        <v>14</v>
      </c>
      <c r="I33" s="7">
        <v>1100</v>
      </c>
      <c r="J33" s="7">
        <f t="shared" si="0"/>
        <v>15400</v>
      </c>
      <c r="K33" s="3"/>
    </row>
    <row r="34" spans="1:10" ht="33.75" customHeight="1">
      <c r="A34" s="5">
        <v>3.6</v>
      </c>
      <c r="B34" s="15" t="s">
        <v>25</v>
      </c>
      <c r="C34" s="15"/>
      <c r="D34" s="15"/>
      <c r="E34" s="15"/>
      <c r="F34" s="15"/>
      <c r="G34" s="6" t="s">
        <v>32</v>
      </c>
      <c r="H34" s="6">
        <v>150</v>
      </c>
      <c r="I34" s="7">
        <v>95</v>
      </c>
      <c r="J34" s="7">
        <f t="shared" si="0"/>
        <v>14250</v>
      </c>
    </row>
    <row r="35" spans="1:10" ht="33.75" customHeight="1">
      <c r="A35" s="5">
        <v>3.7</v>
      </c>
      <c r="B35" s="15" t="s">
        <v>26</v>
      </c>
      <c r="C35" s="15"/>
      <c r="D35" s="15"/>
      <c r="E35" s="15"/>
      <c r="F35" s="15"/>
      <c r="G35" s="6" t="s">
        <v>9</v>
      </c>
      <c r="H35" s="6">
        <v>300</v>
      </c>
      <c r="I35" s="7">
        <v>28</v>
      </c>
      <c r="J35" s="7">
        <f t="shared" si="0"/>
        <v>8400</v>
      </c>
    </row>
    <row r="36" spans="1:10" ht="33.75" customHeight="1">
      <c r="A36" s="5">
        <v>3.8</v>
      </c>
      <c r="B36" s="15" t="s">
        <v>54</v>
      </c>
      <c r="C36" s="15"/>
      <c r="D36" s="15"/>
      <c r="E36" s="15"/>
      <c r="F36" s="15"/>
      <c r="G36" s="6" t="s">
        <v>10</v>
      </c>
      <c r="H36" s="6">
        <v>10</v>
      </c>
      <c r="I36" s="7">
        <v>450</v>
      </c>
      <c r="J36" s="7">
        <f t="shared" si="0"/>
        <v>4500</v>
      </c>
    </row>
    <row r="37" spans="1:10" ht="33.75" customHeight="1">
      <c r="A37" s="20" t="s">
        <v>14</v>
      </c>
      <c r="B37" s="20"/>
      <c r="C37" s="20"/>
      <c r="D37" s="20"/>
      <c r="E37" s="20"/>
      <c r="F37" s="20"/>
      <c r="G37" s="20"/>
      <c r="H37" s="20"/>
      <c r="I37" s="20"/>
      <c r="J37" s="4">
        <f>SUM(J31:J36)</f>
        <v>375050</v>
      </c>
    </row>
    <row r="38" spans="1:10" ht="33.75" customHeight="1">
      <c r="A38" s="20" t="s">
        <v>27</v>
      </c>
      <c r="B38" s="20"/>
      <c r="C38" s="20"/>
      <c r="D38" s="20"/>
      <c r="E38" s="20"/>
      <c r="F38" s="20"/>
      <c r="G38" s="20"/>
      <c r="H38" s="20"/>
      <c r="I38" s="20"/>
      <c r="J38" s="4">
        <f>J37+J29</f>
        <v>418300</v>
      </c>
    </row>
    <row r="39" spans="1:10" ht="33.75" customHeight="1">
      <c r="A39" s="39" t="s">
        <v>43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33.75" customHeight="1">
      <c r="A40" s="8" t="s">
        <v>42</v>
      </c>
      <c r="B40" s="15" t="s">
        <v>33</v>
      </c>
      <c r="C40" s="15"/>
      <c r="D40" s="15"/>
      <c r="E40" s="15"/>
      <c r="F40" s="15"/>
      <c r="G40" s="6" t="s">
        <v>13</v>
      </c>
      <c r="H40" s="6">
        <v>1</v>
      </c>
      <c r="I40" s="7">
        <v>10000</v>
      </c>
      <c r="J40" s="7">
        <f>I40*H40</f>
        <v>10000</v>
      </c>
    </row>
    <row r="41" spans="1:10" ht="33.75" customHeight="1">
      <c r="A41" s="20" t="s">
        <v>14</v>
      </c>
      <c r="B41" s="20"/>
      <c r="C41" s="20"/>
      <c r="D41" s="20"/>
      <c r="E41" s="20"/>
      <c r="F41" s="20"/>
      <c r="G41" s="20"/>
      <c r="H41" s="20"/>
      <c r="I41" s="20"/>
      <c r="J41" s="4">
        <f>SUM(J40:J40)</f>
        <v>10000</v>
      </c>
    </row>
    <row r="42" spans="1:10" ht="33.75" customHeight="1">
      <c r="A42" s="20" t="s">
        <v>30</v>
      </c>
      <c r="B42" s="20"/>
      <c r="C42" s="20"/>
      <c r="D42" s="20"/>
      <c r="E42" s="20"/>
      <c r="F42" s="20"/>
      <c r="G42" s="20"/>
      <c r="H42" s="20"/>
      <c r="I42" s="20"/>
      <c r="J42" s="4">
        <f>J41</f>
        <v>10000</v>
      </c>
    </row>
    <row r="43" spans="1:10" ht="22.5" customHeight="1">
      <c r="A43" s="16" t="s">
        <v>35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22.5" customHeight="1">
      <c r="A44" s="17" t="s">
        <v>8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33.75" customHeight="1">
      <c r="A45" s="5">
        <v>5.1</v>
      </c>
      <c r="B45" s="15" t="s">
        <v>28</v>
      </c>
      <c r="C45" s="15"/>
      <c r="D45" s="15"/>
      <c r="E45" s="15"/>
      <c r="F45" s="15"/>
      <c r="G45" s="6" t="s">
        <v>13</v>
      </c>
      <c r="H45" s="6">
        <v>2</v>
      </c>
      <c r="I45" s="7">
        <v>500</v>
      </c>
      <c r="J45" s="7">
        <f>I45*H45</f>
        <v>1000</v>
      </c>
    </row>
    <row r="46" spans="1:10" ht="33.75" customHeight="1">
      <c r="A46" s="20" t="s">
        <v>11</v>
      </c>
      <c r="B46" s="20"/>
      <c r="C46" s="20"/>
      <c r="D46" s="20"/>
      <c r="E46" s="20"/>
      <c r="F46" s="20"/>
      <c r="G46" s="20"/>
      <c r="H46" s="20"/>
      <c r="I46" s="20"/>
      <c r="J46" s="4">
        <f>SUM(J45:J45)</f>
        <v>1000</v>
      </c>
    </row>
    <row r="47" spans="1:10" ht="22.5" customHeight="1">
      <c r="A47" s="17" t="s">
        <v>12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33.75" customHeight="1">
      <c r="A48" s="5">
        <v>5.2</v>
      </c>
      <c r="B48" s="15" t="s">
        <v>29</v>
      </c>
      <c r="C48" s="15"/>
      <c r="D48" s="15"/>
      <c r="E48" s="15"/>
      <c r="F48" s="15"/>
      <c r="G48" s="6" t="s">
        <v>13</v>
      </c>
      <c r="H48" s="6">
        <v>2</v>
      </c>
      <c r="I48" s="7">
        <v>9000</v>
      </c>
      <c r="J48" s="7">
        <f>I48*H48</f>
        <v>18000</v>
      </c>
    </row>
    <row r="49" spans="1:10" ht="33.75" customHeight="1">
      <c r="A49" s="20" t="s">
        <v>14</v>
      </c>
      <c r="B49" s="20"/>
      <c r="C49" s="20"/>
      <c r="D49" s="20"/>
      <c r="E49" s="20"/>
      <c r="F49" s="20"/>
      <c r="G49" s="20"/>
      <c r="H49" s="20"/>
      <c r="I49" s="20"/>
      <c r="J49" s="4">
        <f>SUM(J48:J48)</f>
        <v>18000</v>
      </c>
    </row>
    <row r="50" spans="1:10" ht="33.75" customHeight="1">
      <c r="A50" s="20" t="s">
        <v>36</v>
      </c>
      <c r="B50" s="20"/>
      <c r="C50" s="20"/>
      <c r="D50" s="20"/>
      <c r="E50" s="20"/>
      <c r="F50" s="20"/>
      <c r="G50" s="20"/>
      <c r="H50" s="20"/>
      <c r="I50" s="20"/>
      <c r="J50" s="4">
        <f>J49+J46</f>
        <v>19000</v>
      </c>
    </row>
    <row r="51" spans="1:10" ht="33.75" customHeight="1">
      <c r="A51" s="30" t="s">
        <v>48</v>
      </c>
      <c r="B51" s="31"/>
      <c r="C51" s="31"/>
      <c r="D51" s="31"/>
      <c r="E51" s="31"/>
      <c r="F51" s="31"/>
      <c r="G51" s="31"/>
      <c r="H51" s="31"/>
      <c r="I51" s="31"/>
      <c r="J51" s="32"/>
    </row>
    <row r="52" spans="1:10" ht="33.75" customHeight="1">
      <c r="A52" s="9">
        <v>6.1</v>
      </c>
      <c r="B52" s="21" t="s">
        <v>49</v>
      </c>
      <c r="C52" s="22"/>
      <c r="D52" s="22"/>
      <c r="E52" s="22"/>
      <c r="F52" s="23"/>
      <c r="G52" s="9" t="s">
        <v>50</v>
      </c>
      <c r="H52" s="5">
        <v>1</v>
      </c>
      <c r="I52" s="10">
        <v>132600</v>
      </c>
      <c r="J52" s="7">
        <f>I52</f>
        <v>132600</v>
      </c>
    </row>
    <row r="53" spans="1:10" ht="33.75" customHeight="1">
      <c r="A53" s="9">
        <v>6.2</v>
      </c>
      <c r="B53" s="21" t="s">
        <v>51</v>
      </c>
      <c r="C53" s="22"/>
      <c r="D53" s="22"/>
      <c r="E53" s="22"/>
      <c r="F53" s="23"/>
      <c r="G53" s="9" t="s">
        <v>52</v>
      </c>
      <c r="H53" s="5">
        <v>150</v>
      </c>
      <c r="I53" s="10">
        <v>150</v>
      </c>
      <c r="J53" s="7">
        <f>H53*I53</f>
        <v>22500</v>
      </c>
    </row>
    <row r="54" spans="1:10" ht="33.75" customHeight="1">
      <c r="A54" s="24" t="s">
        <v>53</v>
      </c>
      <c r="B54" s="25"/>
      <c r="C54" s="25"/>
      <c r="D54" s="25"/>
      <c r="E54" s="25"/>
      <c r="F54" s="25"/>
      <c r="G54" s="25"/>
      <c r="H54" s="25"/>
      <c r="I54" s="26"/>
      <c r="J54" s="4">
        <f>SUM(J52:J53)</f>
        <v>155100</v>
      </c>
    </row>
    <row r="55" spans="1:10" ht="33.75" customHeight="1">
      <c r="A55" s="29" t="s">
        <v>34</v>
      </c>
      <c r="B55" s="29"/>
      <c r="C55" s="29"/>
      <c r="D55" s="29"/>
      <c r="E55" s="29"/>
      <c r="F55" s="29"/>
      <c r="G55" s="29"/>
      <c r="H55" s="29"/>
      <c r="I55" s="27">
        <f>J50+J42+J38+J24+J11+J54</f>
        <v>841349</v>
      </c>
      <c r="J55" s="28"/>
    </row>
    <row r="56" spans="1:10" ht="23.25" customHeight="1" thickBot="1">
      <c r="A56" s="18" t="s">
        <v>57</v>
      </c>
      <c r="B56" s="18"/>
      <c r="C56" s="18"/>
      <c r="D56" s="18"/>
      <c r="E56" s="18"/>
      <c r="F56" s="18"/>
      <c r="G56" s="18"/>
      <c r="H56" s="18"/>
      <c r="I56" s="19">
        <f>I55*0.2</f>
        <v>168269.80000000002</v>
      </c>
      <c r="J56" s="19"/>
    </row>
    <row r="57" spans="1:10" ht="32.25" customHeight="1" thickBot="1">
      <c r="A57" s="11" t="s">
        <v>56</v>
      </c>
      <c r="B57" s="12"/>
      <c r="C57" s="12"/>
      <c r="D57" s="12"/>
      <c r="E57" s="12"/>
      <c r="F57" s="12"/>
      <c r="G57" s="12"/>
      <c r="H57" s="12"/>
      <c r="I57" s="13">
        <f>I55+I56</f>
        <v>1009618.8</v>
      </c>
      <c r="J57" s="14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  <row r="61" spans="2:10" ht="15">
      <c r="B61" s="1"/>
      <c r="C61" s="1"/>
      <c r="D61" s="1"/>
      <c r="E61" s="1"/>
      <c r="F61" s="1"/>
      <c r="G61" s="1"/>
      <c r="H61" s="1"/>
      <c r="I61" s="1"/>
      <c r="J61" s="1"/>
    </row>
    <row r="62" spans="2:10" ht="15">
      <c r="B62" s="1"/>
      <c r="C62" s="1"/>
      <c r="D62" s="1"/>
      <c r="E62" s="1"/>
      <c r="F62" s="1"/>
      <c r="G62" s="1"/>
      <c r="H62" s="1"/>
      <c r="I62" s="1"/>
      <c r="J62" s="1"/>
    </row>
    <row r="63" spans="2:10" ht="15">
      <c r="B63" s="1"/>
      <c r="C63" s="1"/>
      <c r="D63" s="1"/>
      <c r="E63" s="1"/>
      <c r="F63" s="1"/>
      <c r="G63" s="1"/>
      <c r="H63" s="1"/>
      <c r="I63" s="1"/>
      <c r="J63" s="1"/>
    </row>
    <row r="64" spans="2:10" ht="15">
      <c r="B64" s="1"/>
      <c r="C64" s="1"/>
      <c r="D64" s="1"/>
      <c r="E64" s="1"/>
      <c r="F64" s="1"/>
      <c r="G64" s="1"/>
      <c r="H64" s="1"/>
      <c r="I64" s="1"/>
      <c r="J64" s="1"/>
    </row>
    <row r="65" spans="2:10" ht="15">
      <c r="B65" s="1"/>
      <c r="C65" s="1"/>
      <c r="D65" s="1"/>
      <c r="E65" s="1"/>
      <c r="F65" s="1"/>
      <c r="G65" s="1"/>
      <c r="H65" s="1"/>
      <c r="I65" s="1"/>
      <c r="J65" s="1"/>
    </row>
    <row r="66" spans="2:10" ht="15">
      <c r="B66" s="1"/>
      <c r="C66" s="1"/>
      <c r="D66" s="1"/>
      <c r="E66" s="1"/>
      <c r="F66" s="1"/>
      <c r="G66" s="1"/>
      <c r="H66" s="1"/>
      <c r="I66" s="1"/>
      <c r="J66" s="1"/>
    </row>
    <row r="67" spans="2:10" ht="15">
      <c r="B67" s="1"/>
      <c r="C67" s="1"/>
      <c r="D67" s="1"/>
      <c r="E67" s="1"/>
      <c r="F67" s="1"/>
      <c r="G67" s="1"/>
      <c r="H67" s="1"/>
      <c r="I67" s="1"/>
      <c r="J67" s="1"/>
    </row>
    <row r="68" spans="2:10" ht="15">
      <c r="B68" s="1"/>
      <c r="C68" s="1"/>
      <c r="D68" s="1"/>
      <c r="E68" s="1"/>
      <c r="F68" s="1"/>
      <c r="G68" s="1"/>
      <c r="H68" s="1"/>
      <c r="I68" s="1"/>
      <c r="J68" s="1"/>
    </row>
    <row r="69" spans="2:10" ht="15">
      <c r="B69" s="1"/>
      <c r="C69" s="1"/>
      <c r="D69" s="1"/>
      <c r="E69" s="1"/>
      <c r="F69" s="1"/>
      <c r="G69" s="1"/>
      <c r="H69" s="1"/>
      <c r="I69" s="1"/>
      <c r="J69" s="1"/>
    </row>
    <row r="70" spans="2:10" ht="15">
      <c r="B70" s="1"/>
      <c r="C70" s="1"/>
      <c r="D70" s="1"/>
      <c r="E70" s="1"/>
      <c r="F70" s="1"/>
      <c r="G70" s="1"/>
      <c r="H70" s="1"/>
      <c r="I70" s="1"/>
      <c r="J70" s="1"/>
    </row>
    <row r="71" spans="2:10" ht="15">
      <c r="B71" s="1"/>
      <c r="C71" s="1"/>
      <c r="D71" s="1"/>
      <c r="E71" s="1"/>
      <c r="F71" s="2"/>
      <c r="G71" s="1"/>
      <c r="H71" s="1"/>
      <c r="I71" s="1"/>
      <c r="J71" s="1"/>
    </row>
    <row r="72" spans="2:10" ht="15">
      <c r="B72" s="1"/>
      <c r="C72" s="1"/>
      <c r="D72" s="1"/>
      <c r="E72" s="1"/>
      <c r="F72" s="2"/>
      <c r="G72" s="1"/>
      <c r="H72" s="1"/>
      <c r="I72" s="1"/>
      <c r="J72" s="1"/>
    </row>
    <row r="73" spans="2:10" ht="15">
      <c r="B73" s="1"/>
      <c r="C73" s="1"/>
      <c r="D73" s="1"/>
      <c r="E73" s="1"/>
      <c r="F73" s="1"/>
      <c r="G73" s="1"/>
      <c r="H73" s="1"/>
      <c r="I73" s="1"/>
      <c r="J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  <row r="75" spans="2:10" ht="15">
      <c r="B75" s="1"/>
      <c r="C75" s="1"/>
      <c r="D75" s="1"/>
      <c r="E75" s="1"/>
      <c r="F75" s="1"/>
      <c r="G75" s="1"/>
      <c r="H75" s="1"/>
      <c r="I75" s="1"/>
      <c r="J75" s="1"/>
    </row>
    <row r="76" spans="2:10" ht="15">
      <c r="B76" s="1"/>
      <c r="C76" s="1"/>
      <c r="D76" s="1"/>
      <c r="E76" s="1"/>
      <c r="F76" s="2"/>
      <c r="G76" s="1"/>
      <c r="H76" s="1"/>
      <c r="I76" s="1"/>
      <c r="J76" s="1"/>
    </row>
    <row r="77" spans="2:10" ht="15">
      <c r="B77" s="1"/>
      <c r="C77" s="1"/>
      <c r="D77" s="1"/>
      <c r="E77" s="1"/>
      <c r="F77" s="1"/>
      <c r="G77" s="1"/>
      <c r="H77" s="1"/>
      <c r="I77" s="1"/>
      <c r="J77" s="1"/>
    </row>
    <row r="78" spans="2:10" ht="15">
      <c r="B78" s="1"/>
      <c r="C78" s="1"/>
      <c r="D78" s="1"/>
      <c r="E78" s="1"/>
      <c r="F78" s="1"/>
      <c r="G78" s="1"/>
      <c r="H78" s="1"/>
      <c r="I78" s="1"/>
      <c r="J78" s="1"/>
    </row>
    <row r="79" spans="2:10" ht="15">
      <c r="B79" s="1"/>
      <c r="C79" s="1"/>
      <c r="D79" s="1"/>
      <c r="E79" s="1"/>
      <c r="F79" s="1"/>
      <c r="G79" s="1"/>
      <c r="H79" s="1"/>
      <c r="I79" s="1"/>
      <c r="J79" s="1"/>
    </row>
    <row r="80" spans="2:10" ht="15">
      <c r="B80" s="1"/>
      <c r="C80" s="1"/>
      <c r="D80" s="1"/>
      <c r="E80" s="1"/>
      <c r="F80" s="1"/>
      <c r="G80" s="1"/>
      <c r="H80" s="1"/>
      <c r="I80" s="1"/>
      <c r="J80" s="1"/>
    </row>
    <row r="81" spans="2:10" ht="15">
      <c r="B81" s="1"/>
      <c r="C81" s="1"/>
      <c r="D81" s="1"/>
      <c r="E81" s="1"/>
      <c r="F81" s="1"/>
      <c r="G81" s="1"/>
      <c r="H81" s="1"/>
      <c r="I81" s="1"/>
      <c r="J81" s="1"/>
    </row>
    <row r="82" spans="2:10" ht="15">
      <c r="B82" s="1"/>
      <c r="C82" s="1"/>
      <c r="D82" s="1"/>
      <c r="E82" s="1"/>
      <c r="F82" s="1"/>
      <c r="G82" s="1"/>
      <c r="H82" s="1"/>
      <c r="I82" s="1"/>
      <c r="J82" s="1"/>
    </row>
    <row r="83" spans="2:10" ht="15">
      <c r="B83" s="1"/>
      <c r="C83" s="1"/>
      <c r="D83" s="1"/>
      <c r="E83" s="1"/>
      <c r="F83" s="1"/>
      <c r="G83" s="1"/>
      <c r="H83" s="1"/>
      <c r="I83" s="1"/>
      <c r="J83" s="1"/>
    </row>
    <row r="84" spans="2:10" ht="15">
      <c r="B84" s="1"/>
      <c r="C84" s="1"/>
      <c r="D84" s="1"/>
      <c r="E84" s="1"/>
      <c r="F84" s="1"/>
      <c r="G84" s="1"/>
      <c r="H84" s="1"/>
      <c r="I84" s="1"/>
      <c r="J84" s="1"/>
    </row>
    <row r="85" spans="2:10" ht="15">
      <c r="B85" s="1"/>
      <c r="C85" s="1"/>
      <c r="D85" s="1"/>
      <c r="E85" s="1"/>
      <c r="F85" s="1"/>
      <c r="G85" s="1"/>
      <c r="H85" s="1"/>
      <c r="I85" s="1"/>
      <c r="J85" s="1"/>
    </row>
    <row r="86" spans="2:10" ht="15">
      <c r="B86" s="1"/>
      <c r="C86" s="1"/>
      <c r="D86" s="1"/>
      <c r="E86" s="1"/>
      <c r="F86" s="1"/>
      <c r="G86" s="1"/>
      <c r="H86" s="1"/>
      <c r="I86" s="1"/>
      <c r="J86" s="1"/>
    </row>
    <row r="87" spans="2:10" ht="15">
      <c r="B87" s="1"/>
      <c r="C87" s="1"/>
      <c r="D87" s="1"/>
      <c r="E87" s="1"/>
      <c r="F87" s="1"/>
      <c r="G87" s="1"/>
      <c r="H87" s="1"/>
      <c r="I87" s="1"/>
      <c r="J87" s="1"/>
    </row>
    <row r="88" spans="2:10" ht="15">
      <c r="B88" s="1"/>
      <c r="C88" s="1"/>
      <c r="D88" s="1"/>
      <c r="E88" s="1"/>
      <c r="F88" s="1"/>
      <c r="G88" s="1"/>
      <c r="H88" s="1"/>
      <c r="I88" s="1"/>
      <c r="J88" s="1"/>
    </row>
    <row r="89" spans="2:10" ht="15">
      <c r="B89" s="1"/>
      <c r="C89" s="1"/>
      <c r="D89" s="1"/>
      <c r="E89" s="1"/>
      <c r="F89" s="1"/>
      <c r="G89" s="1"/>
      <c r="H89" s="1"/>
      <c r="I89" s="1"/>
      <c r="J89" s="1"/>
    </row>
    <row r="90" spans="2:10" ht="15">
      <c r="B90" s="1"/>
      <c r="C90" s="1"/>
      <c r="D90" s="1"/>
      <c r="E90" s="1"/>
      <c r="F90" s="1"/>
      <c r="G90" s="1"/>
      <c r="H90" s="1"/>
      <c r="I90" s="1"/>
      <c r="J90" s="1"/>
    </row>
    <row r="91" spans="2:10" ht="15">
      <c r="B91" s="1"/>
      <c r="C91" s="1"/>
      <c r="D91" s="1"/>
      <c r="E91" s="1"/>
      <c r="F91" s="1"/>
      <c r="G91" s="1"/>
      <c r="H91" s="1"/>
      <c r="I91" s="1"/>
      <c r="J91" s="1"/>
    </row>
    <row r="92" spans="2:10" ht="15">
      <c r="B92" s="1"/>
      <c r="C92" s="1"/>
      <c r="D92" s="1"/>
      <c r="E92" s="1"/>
      <c r="F92" s="1"/>
      <c r="G92" s="1"/>
      <c r="H92" s="1"/>
      <c r="I92" s="1"/>
      <c r="J92" s="1"/>
    </row>
    <row r="93" spans="2:10" ht="15">
      <c r="B93" s="1"/>
      <c r="C93" s="1"/>
      <c r="D93" s="1"/>
      <c r="E93" s="1"/>
      <c r="F93" s="1"/>
      <c r="G93" s="1"/>
      <c r="H93" s="1"/>
      <c r="I93" s="1"/>
      <c r="J93" s="1"/>
    </row>
    <row r="94" spans="2:10" ht="15">
      <c r="B94" s="1"/>
      <c r="C94" s="1"/>
      <c r="D94" s="1"/>
      <c r="E94" s="1"/>
      <c r="F94" s="1"/>
      <c r="G94" s="1"/>
      <c r="H94" s="1"/>
      <c r="I94" s="1"/>
      <c r="J94" s="1"/>
    </row>
    <row r="95" spans="2:10" ht="15">
      <c r="B95" s="1"/>
      <c r="C95" s="1"/>
      <c r="D95" s="1"/>
      <c r="E95" s="1"/>
      <c r="F95" s="1"/>
      <c r="G95" s="1"/>
      <c r="H95" s="1"/>
      <c r="I95" s="1"/>
      <c r="J95" s="1"/>
    </row>
    <row r="96" spans="2:10" ht="15">
      <c r="B96" s="1"/>
      <c r="C96" s="1"/>
      <c r="D96" s="1"/>
      <c r="E96" s="1"/>
      <c r="F96" s="1"/>
      <c r="G96" s="1"/>
      <c r="H96" s="1"/>
      <c r="I96" s="1"/>
      <c r="J96" s="1"/>
    </row>
    <row r="97" spans="2:10" ht="15">
      <c r="B97" s="1"/>
      <c r="C97" s="1"/>
      <c r="D97" s="1"/>
      <c r="E97" s="1"/>
      <c r="F97" s="1"/>
      <c r="G97" s="1"/>
      <c r="H97" s="1"/>
      <c r="I97" s="1"/>
      <c r="J97" s="1"/>
    </row>
    <row r="98" spans="2:10" ht="15">
      <c r="B98" s="1"/>
      <c r="C98" s="1"/>
      <c r="D98" s="1"/>
      <c r="E98" s="1"/>
      <c r="F98" s="1"/>
      <c r="G98" s="1"/>
      <c r="H98" s="1"/>
      <c r="I98" s="1"/>
      <c r="J98" s="1"/>
    </row>
    <row r="99" spans="2:10" ht="15">
      <c r="B99" s="1"/>
      <c r="C99" s="1"/>
      <c r="D99" s="1"/>
      <c r="E99" s="1"/>
      <c r="F99" s="1"/>
      <c r="G99" s="1"/>
      <c r="H99" s="1"/>
      <c r="I99" s="1"/>
      <c r="J99" s="1"/>
    </row>
    <row r="100" spans="2:10" ht="1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">
      <c r="B351" s="1"/>
      <c r="C351" s="1"/>
      <c r="D351" s="1"/>
      <c r="E351" s="1"/>
      <c r="F351" s="1"/>
      <c r="G351" s="1"/>
      <c r="H351" s="1"/>
      <c r="I351" s="1"/>
      <c r="J351" s="1"/>
    </row>
  </sheetData>
  <sheetProtection/>
  <mergeCells count="64">
    <mergeCell ref="B27:F27"/>
    <mergeCell ref="A23:I23"/>
    <mergeCell ref="B36:F36"/>
    <mergeCell ref="A39:J39"/>
    <mergeCell ref="A37:I37"/>
    <mergeCell ref="A17:I17"/>
    <mergeCell ref="A26:J26"/>
    <mergeCell ref="A25:J25"/>
    <mergeCell ref="I2:I3"/>
    <mergeCell ref="A13:J13"/>
    <mergeCell ref="J2:J3"/>
    <mergeCell ref="B2:F3"/>
    <mergeCell ref="B19:F19"/>
    <mergeCell ref="B14:F14"/>
    <mergeCell ref="B15:F15"/>
    <mergeCell ref="A12:J12"/>
    <mergeCell ref="A18:J18"/>
    <mergeCell ref="A1:J1"/>
    <mergeCell ref="B6:F6"/>
    <mergeCell ref="A2:A3"/>
    <mergeCell ref="A4:J4"/>
    <mergeCell ref="G2:G3"/>
    <mergeCell ref="B9:F9"/>
    <mergeCell ref="H2:H3"/>
    <mergeCell ref="A7:I7"/>
    <mergeCell ref="A5:J5"/>
    <mergeCell ref="A8:J8"/>
    <mergeCell ref="A41:I41"/>
    <mergeCell ref="B32:F32"/>
    <mergeCell ref="A29:I29"/>
    <mergeCell ref="A30:J30"/>
    <mergeCell ref="A10:I10"/>
    <mergeCell ref="A11:I11"/>
    <mergeCell ref="A24:I24"/>
    <mergeCell ref="B21:F21"/>
    <mergeCell ref="B22:F22"/>
    <mergeCell ref="B16:F16"/>
    <mergeCell ref="I55:J55"/>
    <mergeCell ref="A55:H55"/>
    <mergeCell ref="A42:I42"/>
    <mergeCell ref="A46:I46"/>
    <mergeCell ref="B48:F48"/>
    <mergeCell ref="B45:F45"/>
    <mergeCell ref="A51:J51"/>
    <mergeCell ref="B52:F52"/>
    <mergeCell ref="B53:F53"/>
    <mergeCell ref="A54:I54"/>
    <mergeCell ref="B28:F28"/>
    <mergeCell ref="B31:F31"/>
    <mergeCell ref="B33:F33"/>
    <mergeCell ref="B34:F34"/>
    <mergeCell ref="A47:J47"/>
    <mergeCell ref="A49:I49"/>
    <mergeCell ref="A50:I50"/>
    <mergeCell ref="A57:H57"/>
    <mergeCell ref="I57:J57"/>
    <mergeCell ref="B20:F20"/>
    <mergeCell ref="B35:F35"/>
    <mergeCell ref="A43:J43"/>
    <mergeCell ref="A44:J44"/>
    <mergeCell ref="B40:F40"/>
    <mergeCell ref="A56:H56"/>
    <mergeCell ref="I56:J56"/>
    <mergeCell ref="A38:I38"/>
  </mergeCells>
  <printOptions/>
  <pageMargins left="0.3937007874015748" right="0.3937007874015748" top="0.3937007874015748" bottom="0.3937007874015748" header="0.31496062992125984" footer="0.31496062992125984"/>
  <pageSetup horizontalDpi="200" verticalDpi="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ТБК Ремхаус</dc:creator>
  <cp:keywords/>
  <dc:description/>
  <cp:lastModifiedBy>Самборська Олена Дмитрівна</cp:lastModifiedBy>
  <cp:lastPrinted>2018-12-13T08:35:44Z</cp:lastPrinted>
  <dcterms:created xsi:type="dcterms:W3CDTF">2017-01-18T21:46:22Z</dcterms:created>
  <dcterms:modified xsi:type="dcterms:W3CDTF">2020-03-10T13:46:47Z</dcterms:modified>
  <cp:category/>
  <cp:version/>
  <cp:contentType/>
  <cp:contentStatus/>
</cp:coreProperties>
</file>