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hchuk\Desktop\"/>
    </mc:Choice>
  </mc:AlternateContent>
  <bookViews>
    <workbookView xWindow="0" yWindow="0" windowWidth="24000" windowHeight="10920"/>
  </bookViews>
  <sheets>
    <sheet name="Пропозиція 2019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4" l="1"/>
  <c r="G39" i="4"/>
  <c r="G38" i="4"/>
  <c r="G37" i="4"/>
  <c r="G36" i="4"/>
  <c r="G35" i="4"/>
  <c r="G34" i="4"/>
  <c r="G33" i="4"/>
  <c r="G32" i="4"/>
  <c r="G31" i="4"/>
  <c r="G30" i="4" l="1"/>
  <c r="G28" i="4"/>
  <c r="G20" i="4"/>
  <c r="G19" i="4"/>
  <c r="G18" i="4"/>
  <c r="G15" i="4"/>
  <c r="G16" i="4" l="1"/>
  <c r="G14" i="4"/>
  <c r="G21" i="4" l="1"/>
  <c r="G26" i="4" l="1"/>
  <c r="G27" i="4"/>
  <c r="G24" i="4"/>
  <c r="G25" i="4"/>
  <c r="G23" i="4"/>
  <c r="G22" i="4"/>
  <c r="G11" i="4"/>
  <c r="G42" i="4" s="1"/>
  <c r="A12" i="4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G13" i="4"/>
  <c r="G12" i="4"/>
  <c r="G44" i="4" l="1"/>
  <c r="G45" i="4" s="1"/>
  <c r="G46" i="4" s="1"/>
</calcChain>
</file>

<file path=xl/sharedStrings.xml><?xml version="1.0" encoding="utf-8"?>
<sst xmlns="http://schemas.openxmlformats.org/spreadsheetml/2006/main" count="70" uniqueCount="44">
  <si>
    <t>Артикул</t>
  </si>
  <si>
    <t>№</t>
  </si>
  <si>
    <t>шт</t>
  </si>
  <si>
    <t>45300 Набір LEGO® Education WeDо 2,0</t>
  </si>
  <si>
    <t>Модуль BLED112-V1</t>
  </si>
  <si>
    <t>45302 Акумуляторна батарея WeDo 2.0</t>
  </si>
  <si>
    <t>послуга</t>
  </si>
  <si>
    <t>Найменування товару/послуги</t>
  </si>
  <si>
    <t>Кількість</t>
  </si>
  <si>
    <t>Одиниця</t>
  </si>
  <si>
    <t>ВСЬОГО</t>
  </si>
  <si>
    <t>45544 LEGO® MINDSTORMS® Education EV3 базовий набір</t>
  </si>
  <si>
    <t>45560 LEGO® MINDSTORMS® Education EV3 ресурсний набір</t>
  </si>
  <si>
    <t>45503 Середній сервомотор EV3</t>
  </si>
  <si>
    <t>45514 Набір кабелів  EV3</t>
  </si>
  <si>
    <t>Ціна з ПДВ, грн</t>
  </si>
  <si>
    <t>Сума з ПДВ, грн</t>
  </si>
  <si>
    <t>Навчання викладачів за курсом "Основи робототехніки WeDo 2.0"</t>
  </si>
  <si>
    <t>45508 Інфрачервоний пульт дистанційного керування EV3</t>
  </si>
  <si>
    <t>45509 Інфрачервоний датчик EV3</t>
  </si>
  <si>
    <t>Поле для Робототехніки</t>
  </si>
  <si>
    <t>РОБОТОТЕХНІКА ТА ЦІКАВІ НАУКОВІ ЕКСПЕРИМЕНТИ ДЛЯ УЧНІВ ВІКОМ 6-10 РОКІВ</t>
  </si>
  <si>
    <t>ПРОПОЗИЦІЯ ПО ОСНАЩЕННЮ КАБІНЕТУ РОБОТОТЕХНІКИ ТА ПРОЕКТНОЇ ДІЯЛЬНОСТІ НАБОРАМИ LEGO EDUCATION (STEM-ОСВІТА)</t>
  </si>
  <si>
    <t>ЗАГАЛЬНИЙ БЮДЖЕТ</t>
  </si>
  <si>
    <t>Зарядний пристрій</t>
  </si>
  <si>
    <t>Примірник навчальної програми курсу за вибором для закладів загальної середньої освіти "Робототехніка. 8-9 класи" (програма курсу розрахована на два роки навчання (з 6 по 9 класи, 68 занять, 136 годин) з розрахунку 2 години на тиждень (спарений урок) і складається з 12 модулів) - ЗНИЖКА 50%.</t>
  </si>
  <si>
    <t>Методичний посібник для вчителів "Робототехніка в початковій школі"</t>
  </si>
  <si>
    <t>45678 LEGO Education SPIKE Prime базовий набір</t>
  </si>
  <si>
    <t>45680 LEGO Education SPIKE Prime ресурсний набір</t>
  </si>
  <si>
    <t>Методичний посібник для вчителів "Робототехніка з набором LEGO Education SPIKE Prime"</t>
  </si>
  <si>
    <t>Міське життя LEGO®</t>
  </si>
  <si>
    <t>Громадський і муніципальний транспорт LEGO®</t>
  </si>
  <si>
    <t>Міські жителі LEGO®</t>
  </si>
  <si>
    <t>Цеглинки для творчих занять LEGO®</t>
  </si>
  <si>
    <t>РОБОТОТЕХНІКА ТА ПРОЕКТНА ДІЯЛЬНІСТЬ ДЛЯ УЧНІВ ВІКОМ 10-16 РОКІВ</t>
  </si>
  <si>
    <t>Великі ящики для зберігання деталей (1 шт)</t>
  </si>
  <si>
    <t>ВСЬОГО ПО НАПРЯМКАМ</t>
  </si>
  <si>
    <t>РЕЗЕРВ 20%</t>
  </si>
  <si>
    <t>Доставка, встановлення  та налагодження обладнання.</t>
  </si>
  <si>
    <t>Модель: ETP75L52568 Діагональ: 86'' (1,9 м.)</t>
  </si>
  <si>
    <t>Підставка</t>
  </si>
  <si>
    <t>Logitech C920 Web Camera</t>
  </si>
  <si>
    <t>Програмне забезпечення mozaBook
CLASSROOM (підписка на 3 роки)</t>
  </si>
  <si>
    <t>Розробка положення, завдань та організація змагань з робототехніки, не менше 50 сторінок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</si>
</sst>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3.5"/>
      <name val="Verdana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sz val="8"/>
      <name val="Verdana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1" fillId="0" borderId="0"/>
    <xf numFmtId="0" fontId="6" fillId="0" borderId="0"/>
    <xf numFmtId="0" fontId="6" fillId="2" borderId="5" applyNumberFormat="0" applyFont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6" applyNumberFormat="0" applyAlignment="0" applyProtection="0"/>
    <xf numFmtId="0" fontId="9" fillId="10" borderId="7" applyNumberFormat="0" applyAlignment="0" applyProtection="0"/>
    <xf numFmtId="0" fontId="10" fillId="10" borderId="6" applyNumberFormat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11" borderId="12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4" fillId="0" borderId="0" xfId="0" applyFont="1"/>
    <xf numFmtId="2" fontId="3" fillId="0" borderId="15" xfId="0" applyNumberFormat="1" applyFont="1" applyFill="1" applyBorder="1"/>
    <xf numFmtId="0" fontId="0" fillId="0" borderId="1" xfId="0" applyBorder="1"/>
    <xf numFmtId="0" fontId="3" fillId="0" borderId="1" xfId="0" applyFont="1" applyFill="1" applyBorder="1"/>
    <xf numFmtId="0" fontId="26" fillId="0" borderId="1" xfId="26" applyFont="1" applyFill="1" applyBorder="1" applyProtection="1"/>
    <xf numFmtId="3" fontId="27" fillId="0" borderId="1" xfId="0" applyNumberFormat="1" applyFont="1" applyFill="1" applyBorder="1" applyProtection="1"/>
    <xf numFmtId="0" fontId="28" fillId="0" borderId="1" xfId="0" applyFont="1" applyFill="1" applyBorder="1" applyProtection="1"/>
    <xf numFmtId="0" fontId="27" fillId="0" borderId="1" xfId="0" applyFont="1" applyFill="1" applyBorder="1" applyProtection="1"/>
    <xf numFmtId="0" fontId="27" fillId="0" borderId="1" xfId="0" applyFont="1" applyFill="1" applyBorder="1" applyAlignment="1" applyProtection="1">
      <alignment wrapText="1"/>
    </xf>
    <xf numFmtId="0" fontId="3" fillId="0" borderId="15" xfId="0" applyFont="1" applyFill="1" applyBorder="1"/>
    <xf numFmtId="0" fontId="2" fillId="15" borderId="0" xfId="0" applyFont="1" applyFill="1" applyAlignment="1">
      <alignment horizontal="right"/>
    </xf>
    <xf numFmtId="0" fontId="2" fillId="15" borderId="14" xfId="0" applyFont="1" applyFill="1" applyBorder="1" applyAlignment="1">
      <alignment horizontal="right"/>
    </xf>
    <xf numFmtId="0" fontId="2" fillId="15" borderId="0" xfId="0" applyFont="1" applyFill="1" applyAlignment="1">
      <alignment horizontal="right" wrapText="1"/>
    </xf>
    <xf numFmtId="0" fontId="2" fillId="15" borderId="14" xfId="0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right" wrapText="1"/>
    </xf>
    <xf numFmtId="0" fontId="2" fillId="15" borderId="3" xfId="0" applyFont="1" applyFill="1" applyBorder="1" applyAlignment="1">
      <alignment horizontal="right" wrapText="1"/>
    </xf>
    <xf numFmtId="0" fontId="2" fillId="15" borderId="4" xfId="0" applyFont="1" applyFill="1" applyBorder="1" applyAlignment="1">
      <alignment horizontal="right" wrapText="1"/>
    </xf>
  </cellXfs>
  <cellStyles count="27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26" builtinId="8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1</xdr:row>
      <xdr:rowOff>121921</xdr:rowOff>
    </xdr:from>
    <xdr:to>
      <xdr:col>2</xdr:col>
      <xdr:colOff>1231392</xdr:colOff>
      <xdr:row>4</xdr:row>
      <xdr:rowOff>68581</xdr:rowOff>
    </xdr:to>
    <xdr:pic>
      <xdr:nvPicPr>
        <xdr:cNvPr id="4403" name="Picture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182881"/>
          <a:ext cx="987552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45720</xdr:rowOff>
    </xdr:from>
    <xdr:to>
      <xdr:col>2</xdr:col>
      <xdr:colOff>152400</xdr:colOff>
      <xdr:row>5</xdr:row>
      <xdr:rowOff>8408</xdr:rowOff>
    </xdr:to>
    <xdr:pic>
      <xdr:nvPicPr>
        <xdr:cNvPr id="4404" name="Рисунок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6680"/>
          <a:ext cx="868680" cy="38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7620</xdr:rowOff>
    </xdr:from>
    <xdr:to>
      <xdr:col>2</xdr:col>
      <xdr:colOff>38100</xdr:colOff>
      <xdr:row>5</xdr:row>
      <xdr:rowOff>241875</xdr:rowOff>
    </xdr:to>
    <xdr:pic>
      <xdr:nvPicPr>
        <xdr:cNvPr id="4407" name="Рисунок 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792480" cy="234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pro.ua/edpro-touch-l-se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I29" sqref="I29"/>
    </sheetView>
  </sheetViews>
  <sheetFormatPr defaultRowHeight="12.75"/>
  <cols>
    <col min="1" max="1" width="3.85546875" customWidth="1"/>
    <col min="2" max="2" width="7.140625" customWidth="1"/>
    <col min="3" max="3" width="45.140625" customWidth="1"/>
    <col min="5" max="5" width="8.28515625" customWidth="1"/>
    <col min="6" max="6" width="12.42578125" customWidth="1"/>
    <col min="7" max="7" width="14" customWidth="1"/>
    <col min="13" max="24" width="9.140625" customWidth="1"/>
    <col min="26" max="28" width="9.140625" customWidth="1"/>
  </cols>
  <sheetData>
    <row r="1" spans="1:7" ht="5.25" customHeight="1"/>
    <row r="3" spans="1:7" ht="3.75" customHeight="1"/>
    <row r="4" spans="1:7" ht="3.75" customHeight="1"/>
    <row r="5" spans="1:7" ht="13.5" customHeight="1"/>
    <row r="6" spans="1:7" ht="22.5" customHeight="1"/>
    <row r="7" spans="1:7" ht="55.15" customHeight="1">
      <c r="C7" s="26" t="s">
        <v>22</v>
      </c>
      <c r="D7" s="26"/>
      <c r="E7" s="26"/>
      <c r="F7" s="26"/>
    </row>
    <row r="8" spans="1:7" ht="10.5" customHeight="1"/>
    <row r="9" spans="1:7" ht="30" customHeight="1">
      <c r="A9" s="1" t="s">
        <v>1</v>
      </c>
      <c r="B9" s="6" t="s">
        <v>0</v>
      </c>
      <c r="C9" s="1" t="s">
        <v>7</v>
      </c>
      <c r="D9" s="6" t="s">
        <v>8</v>
      </c>
      <c r="E9" s="7" t="s">
        <v>9</v>
      </c>
      <c r="F9" s="7" t="s">
        <v>15</v>
      </c>
      <c r="G9" s="7" t="s">
        <v>16</v>
      </c>
    </row>
    <row r="10" spans="1:7" ht="18.75" customHeight="1">
      <c r="A10" s="27" t="s">
        <v>21</v>
      </c>
      <c r="B10" s="28"/>
      <c r="C10" s="28"/>
      <c r="D10" s="28"/>
      <c r="E10" s="28"/>
      <c r="F10" s="28"/>
      <c r="G10" s="29"/>
    </row>
    <row r="11" spans="1:7">
      <c r="A11" s="2">
        <v>1</v>
      </c>
      <c r="B11" s="2">
        <v>45300</v>
      </c>
      <c r="C11" s="4" t="s">
        <v>3</v>
      </c>
      <c r="D11" s="2">
        <v>4</v>
      </c>
      <c r="E11" s="2" t="s">
        <v>2</v>
      </c>
      <c r="F11" s="3">
        <v>7100</v>
      </c>
      <c r="G11" s="3">
        <f t="shared" ref="G11:G13" si="0">F11*D11</f>
        <v>28400</v>
      </c>
    </row>
    <row r="12" spans="1:7">
      <c r="A12" s="2">
        <f>A11+1</f>
        <v>2</v>
      </c>
      <c r="B12" s="2"/>
      <c r="C12" s="4" t="s">
        <v>4</v>
      </c>
      <c r="D12" s="2">
        <v>4</v>
      </c>
      <c r="E12" s="2" t="s">
        <v>2</v>
      </c>
      <c r="F12" s="3">
        <v>950</v>
      </c>
      <c r="G12" s="3">
        <f t="shared" si="0"/>
        <v>3800</v>
      </c>
    </row>
    <row r="13" spans="1:7">
      <c r="A13" s="2">
        <f t="shared" ref="A13:A28" si="1">A12+1</f>
        <v>3</v>
      </c>
      <c r="B13" s="2">
        <v>45302</v>
      </c>
      <c r="C13" s="4" t="s">
        <v>5</v>
      </c>
      <c r="D13" s="2">
        <v>4</v>
      </c>
      <c r="E13" s="2" t="s">
        <v>2</v>
      </c>
      <c r="F13" s="3">
        <v>2176</v>
      </c>
      <c r="G13" s="3">
        <f t="shared" si="0"/>
        <v>8704</v>
      </c>
    </row>
    <row r="14" spans="1:7">
      <c r="A14" s="2">
        <f t="shared" si="1"/>
        <v>4</v>
      </c>
      <c r="B14" s="2"/>
      <c r="C14" s="4" t="s">
        <v>24</v>
      </c>
      <c r="D14" s="2">
        <v>4</v>
      </c>
      <c r="E14" s="2" t="s">
        <v>2</v>
      </c>
      <c r="F14" s="3">
        <v>350</v>
      </c>
      <c r="G14" s="3">
        <f>F14*D14</f>
        <v>1400</v>
      </c>
    </row>
    <row r="15" spans="1:7" ht="25.5">
      <c r="A15" s="2">
        <f t="shared" si="1"/>
        <v>5</v>
      </c>
      <c r="B15" s="8"/>
      <c r="C15" s="9" t="s">
        <v>26</v>
      </c>
      <c r="D15" s="10">
        <v>1</v>
      </c>
      <c r="E15" s="10" t="s">
        <v>2</v>
      </c>
      <c r="F15" s="11">
        <v>6000</v>
      </c>
      <c r="G15" s="11">
        <f t="shared" ref="G15" si="2">F15*D15</f>
        <v>6000</v>
      </c>
    </row>
    <row r="16" spans="1:7" ht="25.5">
      <c r="A16" s="2">
        <f t="shared" si="1"/>
        <v>6</v>
      </c>
      <c r="B16" s="2"/>
      <c r="C16" s="4" t="s">
        <v>17</v>
      </c>
      <c r="D16" s="2">
        <v>1</v>
      </c>
      <c r="E16" s="2" t="s">
        <v>6</v>
      </c>
      <c r="F16" s="3">
        <v>4000</v>
      </c>
      <c r="G16" s="3">
        <f t="shared" ref="G16:G20" si="3">F16*D16</f>
        <v>4000</v>
      </c>
    </row>
    <row r="17" spans="1:7" ht="25.15" customHeight="1">
      <c r="A17" s="27" t="s">
        <v>34</v>
      </c>
      <c r="B17" s="28"/>
      <c r="C17" s="28"/>
      <c r="D17" s="28"/>
      <c r="E17" s="28"/>
      <c r="F17" s="28"/>
      <c r="G17" s="29"/>
    </row>
    <row r="18" spans="1:7" ht="25.5">
      <c r="A18" s="2">
        <f>A16+1</f>
        <v>7</v>
      </c>
      <c r="B18" s="2">
        <v>45678</v>
      </c>
      <c r="C18" s="9" t="s">
        <v>27</v>
      </c>
      <c r="D18" s="10">
        <v>1</v>
      </c>
      <c r="E18" s="10" t="s">
        <v>2</v>
      </c>
      <c r="F18" s="11">
        <v>15551</v>
      </c>
      <c r="G18" s="11">
        <f t="shared" si="3"/>
        <v>15551</v>
      </c>
    </row>
    <row r="19" spans="1:7" ht="25.5">
      <c r="A19" s="2">
        <f t="shared" si="1"/>
        <v>8</v>
      </c>
      <c r="B19" s="2">
        <v>45680</v>
      </c>
      <c r="C19" s="9" t="s">
        <v>28</v>
      </c>
      <c r="D19" s="10">
        <v>1</v>
      </c>
      <c r="E19" s="10" t="s">
        <v>2</v>
      </c>
      <c r="F19" s="11">
        <v>4727</v>
      </c>
      <c r="G19" s="11">
        <f t="shared" si="3"/>
        <v>4727</v>
      </c>
    </row>
    <row r="20" spans="1:7" ht="38.25">
      <c r="A20" s="2">
        <f t="shared" si="1"/>
        <v>9</v>
      </c>
      <c r="B20" s="2"/>
      <c r="C20" s="9" t="s">
        <v>29</v>
      </c>
      <c r="D20" s="10">
        <v>1</v>
      </c>
      <c r="E20" s="10" t="s">
        <v>2</v>
      </c>
      <c r="F20" s="11">
        <v>6000</v>
      </c>
      <c r="G20" s="11">
        <f t="shared" si="3"/>
        <v>6000</v>
      </c>
    </row>
    <row r="21" spans="1:7" ht="25.5">
      <c r="A21" s="2">
        <f t="shared" si="1"/>
        <v>10</v>
      </c>
      <c r="B21" s="2">
        <v>45544</v>
      </c>
      <c r="C21" s="4" t="s">
        <v>11</v>
      </c>
      <c r="D21" s="2">
        <v>4</v>
      </c>
      <c r="E21" s="2" t="s">
        <v>2</v>
      </c>
      <c r="F21" s="3">
        <v>17074</v>
      </c>
      <c r="G21" s="3">
        <f t="shared" ref="G21:G27" si="4">F21*D21</f>
        <v>68296</v>
      </c>
    </row>
    <row r="22" spans="1:7" ht="25.5">
      <c r="A22" s="2">
        <f t="shared" si="1"/>
        <v>11</v>
      </c>
      <c r="B22" s="2">
        <v>45560</v>
      </c>
      <c r="C22" s="4" t="s">
        <v>12</v>
      </c>
      <c r="D22" s="2">
        <v>4</v>
      </c>
      <c r="E22" s="2" t="s">
        <v>2</v>
      </c>
      <c r="F22" s="3">
        <v>4624</v>
      </c>
      <c r="G22" s="3">
        <f t="shared" si="4"/>
        <v>18496</v>
      </c>
    </row>
    <row r="23" spans="1:7">
      <c r="A23" s="2">
        <f t="shared" si="1"/>
        <v>12</v>
      </c>
      <c r="B23" s="2">
        <v>45503</v>
      </c>
      <c r="C23" s="4" t="s">
        <v>13</v>
      </c>
      <c r="D23" s="2">
        <v>4</v>
      </c>
      <c r="E23" s="2" t="s">
        <v>2</v>
      </c>
      <c r="F23" s="3">
        <v>912</v>
      </c>
      <c r="G23" s="3">
        <f t="shared" si="4"/>
        <v>3648</v>
      </c>
    </row>
    <row r="24" spans="1:7">
      <c r="A24" s="2">
        <f t="shared" si="1"/>
        <v>13</v>
      </c>
      <c r="B24" s="2">
        <v>45509</v>
      </c>
      <c r="C24" s="4" t="s">
        <v>19</v>
      </c>
      <c r="D24" s="2">
        <v>3</v>
      </c>
      <c r="E24" s="2" t="s">
        <v>2</v>
      </c>
      <c r="F24" s="3">
        <v>1285</v>
      </c>
      <c r="G24" s="3">
        <f t="shared" si="4"/>
        <v>3855</v>
      </c>
    </row>
    <row r="25" spans="1:7" ht="25.5">
      <c r="A25" s="2">
        <f t="shared" si="1"/>
        <v>14</v>
      </c>
      <c r="B25" s="2">
        <v>45508</v>
      </c>
      <c r="C25" s="4" t="s">
        <v>18</v>
      </c>
      <c r="D25" s="2">
        <v>3</v>
      </c>
      <c r="E25" s="2" t="s">
        <v>2</v>
      </c>
      <c r="F25" s="3">
        <v>1137</v>
      </c>
      <c r="G25" s="3">
        <f t="shared" si="4"/>
        <v>3411</v>
      </c>
    </row>
    <row r="26" spans="1:7">
      <c r="A26" s="2">
        <f t="shared" si="1"/>
        <v>15</v>
      </c>
      <c r="B26" s="2"/>
      <c r="C26" s="4" t="s">
        <v>20</v>
      </c>
      <c r="D26" s="2">
        <v>1</v>
      </c>
      <c r="E26" s="2" t="s">
        <v>2</v>
      </c>
      <c r="F26" s="3">
        <v>950</v>
      </c>
      <c r="G26" s="3">
        <f t="shared" si="4"/>
        <v>950</v>
      </c>
    </row>
    <row r="27" spans="1:7">
      <c r="A27" s="2">
        <f t="shared" si="1"/>
        <v>16</v>
      </c>
      <c r="B27" s="2">
        <v>45514</v>
      </c>
      <c r="C27" s="4" t="s">
        <v>14</v>
      </c>
      <c r="D27" s="2">
        <v>1</v>
      </c>
      <c r="E27" s="2" t="s">
        <v>2</v>
      </c>
      <c r="F27" s="3">
        <v>583</v>
      </c>
      <c r="G27" s="3">
        <f t="shared" si="4"/>
        <v>583</v>
      </c>
    </row>
    <row r="28" spans="1:7" ht="25.5">
      <c r="A28" s="2">
        <f t="shared" si="1"/>
        <v>17</v>
      </c>
      <c r="B28" s="2"/>
      <c r="C28" s="4" t="s">
        <v>38</v>
      </c>
      <c r="D28" s="2">
        <v>1</v>
      </c>
      <c r="E28" s="2" t="s">
        <v>6</v>
      </c>
      <c r="F28" s="3">
        <v>13000</v>
      </c>
      <c r="G28" s="3">
        <f t="shared" ref="G28:G29" si="5">F28*D28</f>
        <v>13000</v>
      </c>
    </row>
    <row r="29" spans="1:7" ht="38.25">
      <c r="A29" s="2">
        <f t="shared" ref="A29:A34" si="6">A28+1</f>
        <v>18</v>
      </c>
      <c r="B29" s="14"/>
      <c r="C29" s="4" t="s">
        <v>43</v>
      </c>
      <c r="D29" s="14">
        <v>1</v>
      </c>
      <c r="E29" s="14" t="s">
        <v>6</v>
      </c>
      <c r="F29" s="14">
        <v>10000</v>
      </c>
      <c r="G29" s="14">
        <f t="shared" si="5"/>
        <v>10000</v>
      </c>
    </row>
    <row r="30" spans="1:7" ht="102">
      <c r="A30" s="2">
        <f t="shared" si="6"/>
        <v>19</v>
      </c>
      <c r="B30" s="2"/>
      <c r="C30" s="4" t="s">
        <v>25</v>
      </c>
      <c r="D30" s="2">
        <v>1</v>
      </c>
      <c r="E30" s="2" t="s">
        <v>6</v>
      </c>
      <c r="F30" s="3">
        <v>12500</v>
      </c>
      <c r="G30" s="3">
        <f>F30*D30</f>
        <v>12500</v>
      </c>
    </row>
    <row r="31" spans="1:7">
      <c r="A31" s="2">
        <f t="shared" si="6"/>
        <v>20</v>
      </c>
      <c r="B31" s="2">
        <v>9389</v>
      </c>
      <c r="C31" s="4" t="s">
        <v>30</v>
      </c>
      <c r="D31" s="2">
        <v>1</v>
      </c>
      <c r="E31" s="2" t="s">
        <v>2</v>
      </c>
      <c r="F31" s="3">
        <v>8943</v>
      </c>
      <c r="G31" s="3">
        <f>F31*D31</f>
        <v>8943</v>
      </c>
    </row>
    <row r="32" spans="1:7" ht="25.5">
      <c r="A32" s="2">
        <f t="shared" si="6"/>
        <v>21</v>
      </c>
      <c r="B32" s="2">
        <v>9333</v>
      </c>
      <c r="C32" s="4" t="s">
        <v>31</v>
      </c>
      <c r="D32" s="2">
        <v>1</v>
      </c>
      <c r="E32" s="2" t="s">
        <v>2</v>
      </c>
      <c r="F32" s="3">
        <v>4840</v>
      </c>
      <c r="G32" s="3">
        <f>F32*D32</f>
        <v>4840</v>
      </c>
    </row>
    <row r="33" spans="1:7">
      <c r="A33" s="2">
        <f t="shared" si="6"/>
        <v>22</v>
      </c>
      <c r="B33" s="2">
        <v>45022</v>
      </c>
      <c r="C33" s="4" t="s">
        <v>32</v>
      </c>
      <c r="D33" s="2">
        <v>1</v>
      </c>
      <c r="E33" s="2" t="s">
        <v>2</v>
      </c>
      <c r="F33" s="3">
        <v>2294</v>
      </c>
      <c r="G33" s="3">
        <f>F33*D33</f>
        <v>2294</v>
      </c>
    </row>
    <row r="34" spans="1:7" ht="12.75" customHeight="1">
      <c r="A34" s="2">
        <f t="shared" si="6"/>
        <v>23</v>
      </c>
      <c r="B34" s="2">
        <v>45020</v>
      </c>
      <c r="C34" s="4" t="s">
        <v>33</v>
      </c>
      <c r="D34" s="2">
        <v>1</v>
      </c>
      <c r="E34" s="2" t="s">
        <v>2</v>
      </c>
      <c r="F34" s="3">
        <v>2214</v>
      </c>
      <c r="G34" s="3">
        <f>F34*D34</f>
        <v>2214</v>
      </c>
    </row>
    <row r="35" spans="1:7" ht="25.5">
      <c r="A35" s="2">
        <v>24</v>
      </c>
      <c r="B35" s="2">
        <v>9840</v>
      </c>
      <c r="C35" s="4" t="s">
        <v>35</v>
      </c>
      <c r="D35" s="2">
        <v>5</v>
      </c>
      <c r="E35" s="2" t="s">
        <v>2</v>
      </c>
      <c r="F35" s="3">
        <v>687</v>
      </c>
      <c r="G35" s="3">
        <f t="shared" ref="G35:G39" si="7">F35*D35</f>
        <v>3435</v>
      </c>
    </row>
    <row r="36" spans="1:7" ht="15">
      <c r="A36" s="2">
        <v>25</v>
      </c>
      <c r="B36" s="2"/>
      <c r="C36" s="16" t="s">
        <v>39</v>
      </c>
      <c r="D36" s="14">
        <v>1</v>
      </c>
      <c r="E36" s="2" t="s">
        <v>2</v>
      </c>
      <c r="F36" s="17">
        <v>142320</v>
      </c>
      <c r="G36" s="3">
        <f t="shared" si="7"/>
        <v>142320</v>
      </c>
    </row>
    <row r="37" spans="1:7" ht="15">
      <c r="A37" s="14">
        <v>26</v>
      </c>
      <c r="B37" s="2"/>
      <c r="C37" s="18" t="s">
        <v>40</v>
      </c>
      <c r="D37" s="14">
        <v>1</v>
      </c>
      <c r="E37" s="2" t="s">
        <v>2</v>
      </c>
      <c r="F37" s="19">
        <v>11250</v>
      </c>
      <c r="G37" s="3">
        <f t="shared" si="7"/>
        <v>11250</v>
      </c>
    </row>
    <row r="38" spans="1:7" ht="15">
      <c r="A38" s="15">
        <v>27</v>
      </c>
      <c r="B38" s="14"/>
      <c r="C38" s="18" t="s">
        <v>41</v>
      </c>
      <c r="D38" s="14">
        <v>1</v>
      </c>
      <c r="E38" s="2" t="s">
        <v>2</v>
      </c>
      <c r="F38" s="19">
        <v>3200</v>
      </c>
      <c r="G38" s="14">
        <f t="shared" si="7"/>
        <v>3200</v>
      </c>
    </row>
    <row r="39" spans="1:7" ht="27.6" customHeight="1">
      <c r="A39" s="21">
        <v>28</v>
      </c>
      <c r="B39" s="14"/>
      <c r="C39" s="20" t="s">
        <v>42</v>
      </c>
      <c r="D39" s="14">
        <v>1</v>
      </c>
      <c r="E39" s="2" t="s">
        <v>2</v>
      </c>
      <c r="F39" s="19">
        <v>14803</v>
      </c>
      <c r="G39" s="14">
        <f t="shared" si="7"/>
        <v>14803</v>
      </c>
    </row>
    <row r="40" spans="1:7" ht="34.15" customHeight="1">
      <c r="A40" s="15"/>
      <c r="B40" s="14"/>
      <c r="C40" s="14"/>
      <c r="D40" s="14"/>
      <c r="E40" s="14"/>
      <c r="F40" s="14"/>
      <c r="G40" s="14"/>
    </row>
    <row r="41" spans="1:7" ht="12.75" customHeight="1">
      <c r="C41" s="12"/>
      <c r="F41" s="13"/>
    </row>
    <row r="42" spans="1:7">
      <c r="A42" s="30" t="s">
        <v>10</v>
      </c>
      <c r="B42" s="31"/>
      <c r="C42" s="31"/>
      <c r="D42" s="31"/>
      <c r="E42" s="31"/>
      <c r="F42" s="32"/>
      <c r="G42" s="5">
        <f>SUM(G11:G39)</f>
        <v>406620</v>
      </c>
    </row>
    <row r="44" spans="1:7">
      <c r="A44" s="24" t="s">
        <v>36</v>
      </c>
      <c r="B44" s="24"/>
      <c r="C44" s="24"/>
      <c r="D44" s="24"/>
      <c r="E44" s="24"/>
      <c r="F44" s="25"/>
      <c r="G44" s="5">
        <f>G42</f>
        <v>406620</v>
      </c>
    </row>
    <row r="45" spans="1:7" ht="25.5" customHeight="1">
      <c r="A45" s="24" t="s">
        <v>37</v>
      </c>
      <c r="B45" s="24"/>
      <c r="C45" s="24"/>
      <c r="D45" s="24"/>
      <c r="E45" s="24"/>
      <c r="F45" s="25"/>
      <c r="G45" s="5">
        <f>G44*20%</f>
        <v>81324</v>
      </c>
    </row>
    <row r="46" spans="1:7">
      <c r="A46" s="22" t="s">
        <v>23</v>
      </c>
      <c r="B46" s="22"/>
      <c r="C46" s="22"/>
      <c r="D46" s="22"/>
      <c r="E46" s="22"/>
      <c r="F46" s="23"/>
      <c r="G46" s="5">
        <f>G44+G45</f>
        <v>487944</v>
      </c>
    </row>
  </sheetData>
  <mergeCells count="7">
    <mergeCell ref="A46:F46"/>
    <mergeCell ref="A45:F45"/>
    <mergeCell ref="A44:F44"/>
    <mergeCell ref="C7:F7"/>
    <mergeCell ref="A10:G10"/>
    <mergeCell ref="A42:F42"/>
    <mergeCell ref="A17:G17"/>
  </mergeCells>
  <hyperlinks>
    <hyperlink ref="C36" r:id="rId1" display="https://edpro.ua/edpro-touch-l-series"/>
  </hyperlinks>
  <pageMargins left="0.25" right="0.25" top="0.75" bottom="0.75" header="0.3" footer="0.3"/>
  <pageSetup paperSize="9" scale="9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Fishchuk</cp:lastModifiedBy>
  <cp:lastPrinted>2019-07-01T09:02:14Z</cp:lastPrinted>
  <dcterms:created xsi:type="dcterms:W3CDTF">2001-12-05T09:57:52Z</dcterms:created>
  <dcterms:modified xsi:type="dcterms:W3CDTF">2020-05-15T09:38:52Z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