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1" l="1"/>
  <c r="F119" i="1"/>
  <c r="F118" i="1"/>
  <c r="F98" i="1"/>
  <c r="F96" i="1"/>
  <c r="F93" i="1"/>
  <c r="F114" i="1" l="1"/>
  <c r="F112" i="1"/>
  <c r="F111" i="1"/>
  <c r="F110" i="1"/>
  <c r="F109" i="1"/>
  <c r="F108" i="1"/>
  <c r="F107" i="1"/>
  <c r="F101" i="1"/>
  <c r="F92" i="1"/>
  <c r="F88" i="1"/>
  <c r="F87" i="1"/>
  <c r="F86" i="1"/>
  <c r="F89" i="1"/>
  <c r="F85" i="1"/>
  <c r="F102" i="1" l="1"/>
  <c r="F104" i="1" s="1"/>
  <c r="F76" i="1"/>
  <c r="F75" i="1"/>
  <c r="F74" i="1"/>
  <c r="F72" i="1"/>
  <c r="F80" i="1" l="1"/>
  <c r="F82" i="1" s="1"/>
  <c r="F65" i="1"/>
  <c r="F64" i="1"/>
  <c r="F62" i="1"/>
  <c r="F61" i="1"/>
  <c r="F60" i="1"/>
  <c r="F58" i="1"/>
  <c r="F54" i="1"/>
  <c r="F53" i="1"/>
  <c r="F52" i="1"/>
  <c r="F50" i="1"/>
  <c r="F48" i="1"/>
  <c r="F47" i="1"/>
  <c r="F67" i="1" l="1"/>
  <c r="F69" i="1" s="1"/>
  <c r="F41" i="1"/>
  <c r="F40" i="1"/>
  <c r="F39" i="1"/>
  <c r="F38" i="1"/>
  <c r="F37" i="1"/>
  <c r="F42" i="1" l="1"/>
  <c r="F44" i="1" s="1"/>
  <c r="F28" i="1"/>
  <c r="F27" i="1"/>
  <c r="F26" i="1"/>
  <c r="F24" i="1"/>
  <c r="F23" i="1"/>
  <c r="F11" i="1"/>
  <c r="F10" i="1"/>
  <c r="F9" i="1"/>
  <c r="F7" i="1"/>
  <c r="F12" i="1" l="1"/>
  <c r="F29" i="1"/>
  <c r="F31" i="1" s="1"/>
  <c r="F14" i="1"/>
</calcChain>
</file>

<file path=xl/sharedStrings.xml><?xml version="1.0" encoding="utf-8"?>
<sst xmlns="http://schemas.openxmlformats.org/spreadsheetml/2006/main" count="186" uniqueCount="94">
  <si>
    <t>№</t>
  </si>
  <si>
    <t xml:space="preserve">Товари (роботи, послуги) </t>
  </si>
  <si>
    <t>Кіл-сть</t>
  </si>
  <si>
    <t>Од.</t>
  </si>
  <si>
    <t>Ціна</t>
  </si>
  <si>
    <t>Сума</t>
  </si>
  <si>
    <t>шт.</t>
  </si>
  <si>
    <t>шт</t>
  </si>
  <si>
    <t>Непередбачувані витрати</t>
  </si>
  <si>
    <t>ВСЬОГО</t>
  </si>
  <si>
    <t>Телевізор Samsung UE65NU7100UXUA</t>
  </si>
  <si>
    <t xml:space="preserve">
Телевізор Samsung UE65NU7100UXUA
</t>
  </si>
  <si>
    <t xml:space="preserve">Ноутбук HP 25067(7QL27ES)DARP Ash </t>
  </si>
  <si>
    <t>Кондиціонер KSRB53HFAN1</t>
  </si>
  <si>
    <t>Музичний центр Yamaha Stagepas 400вт</t>
  </si>
  <si>
    <t>Стілець "Seven"</t>
  </si>
  <si>
    <t>Шафа офісна ОН-8/1(відкрита)</t>
  </si>
  <si>
    <t>Шафа офісна Ніка 10-1</t>
  </si>
  <si>
    <t>Проектор EPSON EH-TW5650</t>
  </si>
  <si>
    <t>Телевізор SamsungUE65NU71004XUA</t>
  </si>
  <si>
    <t>Кронштейн для проектора</t>
  </si>
  <si>
    <t>Екран Logan PR M5 з механізмом зворотнього скачування</t>
  </si>
  <si>
    <t>Ноутбук Lenovo Idea Pad 330-151 KBK (81ДЕ01VWRA)</t>
  </si>
  <si>
    <t>Ролети на вікна</t>
  </si>
  <si>
    <t>Дзеркала Розмір:1200х800х5 мм</t>
  </si>
  <si>
    <t>кв.м.</t>
  </si>
  <si>
    <t>Дошка Mobius магнітна мелова чорна 100*150</t>
  </si>
  <si>
    <t>Коврове покриття</t>
  </si>
  <si>
    <t>кв. м</t>
  </si>
  <si>
    <t>Шафи для творчої майстерні</t>
  </si>
  <si>
    <t>Шафа –купе для зали</t>
  </si>
  <si>
    <t xml:space="preserve">Звукове та мультимедійне обладнання для клубу  «Екватор»,  
вул. Волго-Донська, 74  Центру по роботі з дітьми та молоддю за місцем проживання Дарницького району </t>
  </si>
  <si>
    <t>Оснащення музично-хореографічної зали  клубу «Вирлиця»,
 проспект М. Бажана, 3-А   Центру по роботі з дітьми та молоддю за місцем проживання Дарницького району</t>
  </si>
  <si>
    <t>Оснащення кабінету англійської мови клубу «Червона калина»,
 вул. Вербицького 9-і Центру по роботі з дітьми та молоддю за місцем проживання Дарницького району</t>
  </si>
  <si>
    <t xml:space="preserve">Дошка White-board </t>
  </si>
  <si>
    <t>ШТ.</t>
  </si>
  <si>
    <t>Ноутбук Lenovo  Idea Pad 330 -15 IKBK (81DE01VWRA)</t>
  </si>
  <si>
    <t>Радіосистема Takstar TS-7210P</t>
  </si>
  <si>
    <t xml:space="preserve">Стіл IKEA LINNMON Стільниця 120*60+ADILS </t>
  </si>
  <si>
    <t>Стіл складний ДСП  1500*700*750</t>
  </si>
  <si>
    <t>Стілець складний Джокер ПХВ</t>
  </si>
  <si>
    <t>Оснащення творчої  майстерні клубу «Дарничанин»,
 вул. Санаторна, 11  Центру по роботі з дітьми та молоддю за місцем проживання Дарницького району</t>
  </si>
  <si>
    <t>Фарба для декупажу</t>
  </si>
  <si>
    <t xml:space="preserve">Дитячий Мольберт Висота  до 130 см Дошка для малювання. K9.Зажим для паперу. Матеріал: сосна.Робоча поверхня з рамкою: 61х66 см.
Рабочая поверхность с рамкой: 61х66 см.
Рабочая поверхность не учитывая рамку: 55х60 см. </t>
  </si>
  <si>
    <t xml:space="preserve"> Телевізор SamsungUE65NU71004XUA
</t>
  </si>
  <si>
    <t>Мольберт металевий  телескопічний</t>
  </si>
  <si>
    <t xml:space="preserve">Стілець складний  Джокер ПХВ </t>
  </si>
  <si>
    <t>Стіл складний ДСП 1500*700*750</t>
  </si>
  <si>
    <t>Офісна шафа НІКА ОН 10-1</t>
  </si>
  <si>
    <t>Шафа офісна (стелаж відкритий</t>
  </si>
  <si>
    <t>Шафа для одягу Пенал НІКА ОН 22-1</t>
  </si>
  <si>
    <t>Офісна шафа НІКА ОН 9-1</t>
  </si>
  <si>
    <t>Ножі для вирубки</t>
  </si>
  <si>
    <t>Машинка для вирубки і тиснення Spellbsnders Platinum</t>
  </si>
  <si>
    <t xml:space="preserve">Набір дироколів для творчості Crelando </t>
  </si>
  <si>
    <t>Електропіч Liberton  Leo-351</t>
  </si>
  <si>
    <t>Набір іграшок для лялькового театру</t>
  </si>
  <si>
    <t>Ширма для лялькового театру</t>
  </si>
  <si>
    <t>Лавки складні</t>
  </si>
  <si>
    <t>Клейові пістолети</t>
  </si>
  <si>
    <t>Модернізація театральної студії клубу «Веселка»,
 вул. А. Ахматової 2-а  Центру по роботі з дітьми та молоддю за місцем проживання Дарницького району</t>
  </si>
  <si>
    <t>Заливне світло Chauvet DJ Bank</t>
  </si>
  <si>
    <t>Костюми українські(дитячі)</t>
  </si>
  <si>
    <t xml:space="preserve">Ламінатор РДАЗ-330Х ( А3) </t>
  </si>
  <si>
    <t>Об'єктив  Panasonic  Lumix Gvario 12-60mmf</t>
  </si>
  <si>
    <t>Фотоапарат Panasonic DC-GX9kit12-60</t>
  </si>
  <si>
    <r>
      <t xml:space="preserve">Бюджет проекту 
</t>
    </r>
    <r>
      <rPr>
        <b/>
        <sz val="18"/>
        <color theme="1"/>
        <rFont val="Calibri"/>
        <family val="2"/>
        <charset val="204"/>
        <scheme val="minor"/>
      </rPr>
      <t>ВЗАЄМОДІЯ: «Покращення матеріальної бази клубів Центру по роботі з дітьми та молоддю за місцем проживання Дарницького району»</t>
    </r>
  </si>
  <si>
    <t>Загальна сума непередбачуваних витрат 20%</t>
  </si>
  <si>
    <t xml:space="preserve">Загальна сума </t>
  </si>
  <si>
    <t>Загальна сума</t>
  </si>
  <si>
    <t>Загальна сума проєкту</t>
  </si>
  <si>
    <t>Cучасні умови для розвитку дітей  клубу «Гном»,
 вул. Ю. Пасхаліна, 12  Центру по роботі з дітьми та молоддю за місцем проживання Дарницького району</t>
  </si>
  <si>
    <t>Телевізор Samsung UE58RU71000XUA</t>
  </si>
  <si>
    <t>Стільці шкільні</t>
  </si>
  <si>
    <t>шафа для одягу</t>
  </si>
  <si>
    <t>стелаж відкритий</t>
  </si>
  <si>
    <t>стелаж закритий</t>
  </si>
  <si>
    <t>Мобільна  акустична система Clarity MAX 12MBAW</t>
  </si>
  <si>
    <t>Дошка комбінована  СТАНДАРТ ТСО(5 робочих поверхонь)</t>
  </si>
  <si>
    <t>Ламінатор РДАЗ-330Х (А3)</t>
  </si>
  <si>
    <t>Принтер Canon</t>
  </si>
  <si>
    <t>стіл письмовий з шухлядами</t>
  </si>
  <si>
    <t>Комфортний мікроклімат для хореографічної зали клубу «Еллада»,
 вул. Поліська,12  Центру по роботі з дітьми та молоддю за місцем проживання Дарницького району</t>
  </si>
  <si>
    <t xml:space="preserve">Кондиціонер Спліт-система  Cooper&amp;Hunter Winner(Inverter) 
SH-S18 FTX5 з встановленням
</t>
  </si>
  <si>
    <t>Кондиціонер Спліт-система  Cooper&amp;Hunter Winner(Inverter) 
SH-S18 FTX5 з встановленням</t>
  </si>
  <si>
    <t>Встановлення кондиціонерів</t>
  </si>
  <si>
    <t>Кондиціонер з встановленням</t>
  </si>
  <si>
    <t xml:space="preserve">Кондиціонер Спліт-система
 Kentatsu KSGB70HFAN1/KSRB70HFAN1 з встановленням
</t>
  </si>
  <si>
    <t>Кондиціонер KSRB53HFAN1 з встановленням</t>
  </si>
  <si>
    <t>Облаштування музичної студії  клубу «Зміна»,
 вул. Ревуцького, 13-Б  Центру по роботі з дітьми та молоддю за місцем проживання Дарницького району</t>
  </si>
  <si>
    <t>Синтезатор Casio CT-3000</t>
  </si>
  <si>
    <t>Стійка для синтезатора</t>
  </si>
  <si>
    <t xml:space="preserve">Ноутбук Lenovo V110 (80THR001HRA) </t>
  </si>
  <si>
    <t>Акустична система HL AUDIO USK-12A-BT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</si>
</sst>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₴_-;\-* #,##0.00\ _₴_-;_-* &quot;-&quot;??\ _₴_-;_-@_-"/>
    <numFmt numFmtId="164" formatCode="#,##0.00&quot;р.&quot;"/>
    <numFmt numFmtId="165" formatCode="#,##0.00_р_."/>
    <numFmt numFmtId="166" formatCode="_-* #,##0.00_р_._-;\-* #,##0.00_р_._-;_-* &quot;-&quot;??_р_._-;_-@_-"/>
    <numFmt numFmtId="167" formatCode="#,##0.00\ _₽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165" fontId="4" fillId="2" borderId="4" xfId="0" applyNumberFormat="1" applyFont="1" applyFill="1" applyBorder="1" applyAlignment="1">
      <alignment horizontal="center" wrapText="1"/>
    </xf>
    <xf numFmtId="166" fontId="4" fillId="2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/>
    <xf numFmtId="4" fontId="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4" xfId="0" applyBorder="1"/>
    <xf numFmtId="0" fontId="3" fillId="3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/>
    </xf>
    <xf numFmtId="0" fontId="5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167" fontId="0" fillId="0" borderId="0" xfId="0" applyNumberFormat="1"/>
    <xf numFmtId="2" fontId="8" fillId="0" borderId="4" xfId="0" applyNumberFormat="1" applyFont="1" applyBorder="1" applyAlignment="1">
      <alignment horizontal="center" vertical="center"/>
    </xf>
    <xf numFmtId="0" fontId="9" fillId="0" borderId="4" xfId="0" applyFont="1" applyBorder="1"/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0" fillId="3" borderId="4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4" xfId="0" applyFill="1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6" fillId="0" borderId="0" xfId="0" applyFont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9" xfId="0" applyBorder="1"/>
    <xf numFmtId="2" fontId="7" fillId="0" borderId="11" xfId="0" applyNumberFormat="1" applyFont="1" applyBorder="1" applyAlignment="1">
      <alignment horizontal="center" vertical="center"/>
    </xf>
    <xf numFmtId="0" fontId="0" fillId="0" borderId="12" xfId="0" applyBorder="1"/>
    <xf numFmtId="2" fontId="7" fillId="0" borderId="13" xfId="0" applyNumberFormat="1" applyFont="1" applyBorder="1" applyAlignment="1">
      <alignment horizontal="center" vertical="center"/>
    </xf>
    <xf numFmtId="0" fontId="0" fillId="0" borderId="14" xfId="0" applyBorder="1"/>
    <xf numFmtId="43" fontId="7" fillId="0" borderId="1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9" fontId="5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top" wrapText="1"/>
    </xf>
    <xf numFmtId="9" fontId="8" fillId="0" borderId="2" xfId="0" applyNumberFormat="1" applyFont="1" applyBorder="1" applyAlignment="1">
      <alignment horizontal="center" vertical="top" wrapText="1"/>
    </xf>
    <xf numFmtId="9" fontId="8" fillId="0" borderId="3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top" wrapText="1"/>
    </xf>
    <xf numFmtId="9" fontId="5" fillId="0" borderId="3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3"/>
  <sheetViews>
    <sheetView tabSelected="1" topLeftCell="A107" zoomScaleNormal="100" workbookViewId="0">
      <selection activeCell="J121" sqref="J121"/>
    </sheetView>
  </sheetViews>
  <sheetFormatPr defaultRowHeight="15" x14ac:dyDescent="0.25"/>
  <cols>
    <col min="1" max="1" width="5.42578125" customWidth="1"/>
    <col min="2" max="2" width="48" customWidth="1"/>
    <col min="5" max="5" width="16.28515625" customWidth="1"/>
    <col min="6" max="6" width="22.5703125" customWidth="1"/>
    <col min="8" max="8" width="13.5703125" customWidth="1"/>
    <col min="9" max="10" width="10.28515625" bestFit="1" customWidth="1"/>
  </cols>
  <sheetData>
    <row r="2" spans="1:8" ht="78" customHeight="1" x14ac:dyDescent="0.4">
      <c r="A2" s="76" t="s">
        <v>66</v>
      </c>
      <c r="B2" s="77"/>
      <c r="C2" s="77"/>
      <c r="D2" s="77"/>
      <c r="E2" s="77"/>
      <c r="F2" s="78"/>
    </row>
    <row r="3" spans="1:8" ht="24.7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</row>
    <row r="4" spans="1:8" ht="63.75" customHeight="1" x14ac:dyDescent="0.25">
      <c r="A4" s="1"/>
      <c r="B4" s="73" t="s">
        <v>31</v>
      </c>
      <c r="C4" s="74"/>
      <c r="D4" s="74"/>
      <c r="E4" s="74"/>
      <c r="F4" s="75"/>
    </row>
    <row r="5" spans="1:8" ht="45" customHeight="1" x14ac:dyDescent="0.25">
      <c r="A5" s="6">
        <v>1</v>
      </c>
      <c r="B5" s="29" t="s">
        <v>11</v>
      </c>
      <c r="C5" s="11">
        <v>1</v>
      </c>
      <c r="D5" s="11" t="s">
        <v>6</v>
      </c>
      <c r="E5" s="9">
        <v>32000</v>
      </c>
      <c r="F5" s="15">
        <v>32000</v>
      </c>
    </row>
    <row r="6" spans="1:8" ht="35.25" customHeight="1" x14ac:dyDescent="0.25">
      <c r="A6" s="5">
        <v>2</v>
      </c>
      <c r="B6" s="26" t="s">
        <v>12</v>
      </c>
      <c r="C6" s="12">
        <v>1</v>
      </c>
      <c r="D6" s="12" t="s">
        <v>6</v>
      </c>
      <c r="E6" s="15">
        <v>12000</v>
      </c>
      <c r="F6" s="15">
        <v>12000</v>
      </c>
    </row>
    <row r="7" spans="1:8" ht="31.5" customHeight="1" x14ac:dyDescent="0.25">
      <c r="A7" s="5">
        <v>3</v>
      </c>
      <c r="B7" s="27" t="s">
        <v>88</v>
      </c>
      <c r="C7" s="12">
        <v>2</v>
      </c>
      <c r="D7" s="12" t="s">
        <v>7</v>
      </c>
      <c r="E7" s="15">
        <v>16740</v>
      </c>
      <c r="F7" s="17">
        <f>E7*C7</f>
        <v>33480</v>
      </c>
    </row>
    <row r="8" spans="1:8" ht="28.5" customHeight="1" x14ac:dyDescent="0.25">
      <c r="A8" s="5">
        <v>4</v>
      </c>
      <c r="B8" s="28" t="s">
        <v>14</v>
      </c>
      <c r="C8" s="12">
        <v>1</v>
      </c>
      <c r="D8" s="12" t="s">
        <v>6</v>
      </c>
      <c r="E8" s="15">
        <v>23960</v>
      </c>
      <c r="F8" s="15">
        <v>23960</v>
      </c>
    </row>
    <row r="9" spans="1:8" ht="29.25" customHeight="1" x14ac:dyDescent="0.25">
      <c r="A9" s="5">
        <v>5</v>
      </c>
      <c r="B9" s="28" t="s">
        <v>15</v>
      </c>
      <c r="C9" s="12">
        <v>10</v>
      </c>
      <c r="D9" s="12" t="s">
        <v>6</v>
      </c>
      <c r="E9" s="15">
        <v>385</v>
      </c>
      <c r="F9" s="17">
        <f>E9*C9</f>
        <v>3850</v>
      </c>
    </row>
    <row r="10" spans="1:8" ht="27" customHeight="1" x14ac:dyDescent="0.25">
      <c r="A10" s="5">
        <v>6</v>
      </c>
      <c r="B10" s="28" t="s">
        <v>16</v>
      </c>
      <c r="C10" s="12">
        <v>4</v>
      </c>
      <c r="D10" s="12" t="s">
        <v>6</v>
      </c>
      <c r="E10" s="15">
        <v>1700</v>
      </c>
      <c r="F10" s="17">
        <f>E10*C10</f>
        <v>6800</v>
      </c>
    </row>
    <row r="11" spans="1:8" ht="28.5" customHeight="1" x14ac:dyDescent="0.25">
      <c r="A11" s="5">
        <v>7</v>
      </c>
      <c r="B11" s="28" t="s">
        <v>17</v>
      </c>
      <c r="C11" s="12">
        <v>4</v>
      </c>
      <c r="D11" s="12" t="s">
        <v>6</v>
      </c>
      <c r="E11" s="15">
        <v>2050</v>
      </c>
      <c r="F11" s="17">
        <f>E11*C11</f>
        <v>8200</v>
      </c>
    </row>
    <row r="12" spans="1:8" ht="28.5" customHeight="1" x14ac:dyDescent="0.25">
      <c r="A12" s="5">
        <v>8</v>
      </c>
      <c r="B12" s="37" t="s">
        <v>69</v>
      </c>
      <c r="C12" s="80"/>
      <c r="D12" s="81"/>
      <c r="E12" s="82"/>
      <c r="F12" s="39">
        <f>SUM(F5:F11)</f>
        <v>120290</v>
      </c>
    </row>
    <row r="13" spans="1:8" ht="15.75" x14ac:dyDescent="0.25">
      <c r="A13" s="5">
        <v>9</v>
      </c>
      <c r="B13" s="38" t="s">
        <v>8</v>
      </c>
      <c r="C13" s="83">
        <v>0.2</v>
      </c>
      <c r="D13" s="84"/>
      <c r="E13" s="85"/>
      <c r="F13" s="39">
        <v>24058</v>
      </c>
      <c r="H13" s="18"/>
    </row>
    <row r="14" spans="1:8" ht="15.75" x14ac:dyDescent="0.25">
      <c r="A14" s="5">
        <v>10</v>
      </c>
      <c r="B14" s="79" t="s">
        <v>9</v>
      </c>
      <c r="C14" s="79"/>
      <c r="D14" s="79"/>
      <c r="E14" s="79"/>
      <c r="F14" s="16">
        <f>F12+F13</f>
        <v>144348</v>
      </c>
    </row>
    <row r="15" spans="1:8" ht="15.75" x14ac:dyDescent="0.25">
      <c r="A15" s="5"/>
      <c r="B15" s="21"/>
      <c r="C15" s="22"/>
      <c r="D15" s="22"/>
      <c r="E15" s="22"/>
      <c r="F15" s="23"/>
    </row>
    <row r="16" spans="1:8" ht="60" customHeight="1" x14ac:dyDescent="0.25">
      <c r="A16" s="20"/>
      <c r="B16" s="73" t="s">
        <v>32</v>
      </c>
      <c r="C16" s="74"/>
      <c r="D16" s="74"/>
      <c r="E16" s="74"/>
      <c r="F16" s="75"/>
    </row>
    <row r="17" spans="1:10" ht="63" x14ac:dyDescent="0.25">
      <c r="A17" s="5">
        <v>1</v>
      </c>
      <c r="B17" s="26" t="s">
        <v>87</v>
      </c>
      <c r="C17" s="5">
        <v>1</v>
      </c>
      <c r="D17" s="5" t="s">
        <v>6</v>
      </c>
      <c r="E17" s="15">
        <v>21900</v>
      </c>
      <c r="F17" s="15">
        <v>21900</v>
      </c>
    </row>
    <row r="18" spans="1:10" ht="15.75" x14ac:dyDescent="0.25">
      <c r="A18" s="5">
        <v>2</v>
      </c>
      <c r="B18" s="27" t="s">
        <v>18</v>
      </c>
      <c r="C18" s="5">
        <v>1</v>
      </c>
      <c r="D18" s="5" t="s">
        <v>6</v>
      </c>
      <c r="E18" s="15">
        <v>24500</v>
      </c>
      <c r="F18" s="15">
        <v>24500</v>
      </c>
    </row>
    <row r="19" spans="1:10" ht="15.75" x14ac:dyDescent="0.25">
      <c r="A19" s="5">
        <v>3</v>
      </c>
      <c r="B19" s="27" t="s">
        <v>19</v>
      </c>
      <c r="C19" s="5">
        <v>1</v>
      </c>
      <c r="D19" s="5" t="s">
        <v>6</v>
      </c>
      <c r="E19" s="15">
        <v>32000</v>
      </c>
      <c r="F19" s="15">
        <v>32000</v>
      </c>
    </row>
    <row r="20" spans="1:10" ht="15.75" x14ac:dyDescent="0.25">
      <c r="A20" s="5">
        <v>4</v>
      </c>
      <c r="B20" s="27" t="s">
        <v>20</v>
      </c>
      <c r="C20" s="5">
        <v>1</v>
      </c>
      <c r="D20" s="5" t="s">
        <v>6</v>
      </c>
      <c r="E20" s="15">
        <v>6300</v>
      </c>
      <c r="F20" s="15">
        <v>6300</v>
      </c>
    </row>
    <row r="21" spans="1:10" ht="31.5" x14ac:dyDescent="0.25">
      <c r="A21" s="5">
        <v>5</v>
      </c>
      <c r="B21" s="27" t="s">
        <v>21</v>
      </c>
      <c r="C21" s="5">
        <v>1</v>
      </c>
      <c r="D21" s="5" t="s">
        <v>6</v>
      </c>
      <c r="E21" s="15">
        <v>5000</v>
      </c>
      <c r="F21" s="15">
        <v>5000</v>
      </c>
    </row>
    <row r="22" spans="1:10" ht="31.5" x14ac:dyDescent="0.25">
      <c r="A22" s="5">
        <v>6</v>
      </c>
      <c r="B22" s="27" t="s">
        <v>22</v>
      </c>
      <c r="C22" s="5">
        <v>1</v>
      </c>
      <c r="D22" s="5" t="s">
        <v>6</v>
      </c>
      <c r="E22" s="15">
        <v>13000</v>
      </c>
      <c r="F22" s="15">
        <v>13000</v>
      </c>
    </row>
    <row r="23" spans="1:10" ht="15.75" x14ac:dyDescent="0.25">
      <c r="A23" s="5">
        <v>7</v>
      </c>
      <c r="B23" s="28" t="s">
        <v>23</v>
      </c>
      <c r="C23" s="5">
        <v>3</v>
      </c>
      <c r="D23" s="5" t="s">
        <v>6</v>
      </c>
      <c r="E23" s="15">
        <v>700</v>
      </c>
      <c r="F23" s="25">
        <f>E23*C23</f>
        <v>2100</v>
      </c>
      <c r="H23" s="18"/>
    </row>
    <row r="24" spans="1:10" ht="15.75" x14ac:dyDescent="0.25">
      <c r="A24" s="5">
        <v>8</v>
      </c>
      <c r="B24" s="28" t="s">
        <v>24</v>
      </c>
      <c r="C24" s="14">
        <v>48</v>
      </c>
      <c r="D24" s="5" t="s">
        <v>25</v>
      </c>
      <c r="E24" s="15">
        <v>320</v>
      </c>
      <c r="F24" s="25">
        <f>E24*C24</f>
        <v>15360</v>
      </c>
      <c r="H24" s="18"/>
      <c r="I24" s="18"/>
    </row>
    <row r="25" spans="1:10" ht="15.75" x14ac:dyDescent="0.25">
      <c r="A25" s="5">
        <v>9</v>
      </c>
      <c r="B25" s="27" t="s">
        <v>26</v>
      </c>
      <c r="C25" s="5">
        <v>1</v>
      </c>
      <c r="D25" s="5" t="s">
        <v>6</v>
      </c>
      <c r="E25" s="15">
        <v>1710</v>
      </c>
      <c r="F25" s="15">
        <v>1710</v>
      </c>
    </row>
    <row r="26" spans="1:10" ht="15.75" x14ac:dyDescent="0.25">
      <c r="A26" s="5">
        <v>10</v>
      </c>
      <c r="B26" s="28" t="s">
        <v>27</v>
      </c>
      <c r="C26" s="13">
        <v>53</v>
      </c>
      <c r="D26" s="13" t="s">
        <v>28</v>
      </c>
      <c r="E26" s="25">
        <v>350</v>
      </c>
      <c r="F26" s="25">
        <f>E26*C26</f>
        <v>18550</v>
      </c>
    </row>
    <row r="27" spans="1:10" ht="15.75" x14ac:dyDescent="0.25">
      <c r="A27" s="5">
        <v>11</v>
      </c>
      <c r="B27" s="28" t="s">
        <v>29</v>
      </c>
      <c r="C27" s="5">
        <v>6</v>
      </c>
      <c r="D27" s="5" t="s">
        <v>6</v>
      </c>
      <c r="E27" s="25">
        <v>2180</v>
      </c>
      <c r="F27" s="25">
        <f>E27*C27</f>
        <v>13080</v>
      </c>
      <c r="H27" s="18"/>
      <c r="J27" s="18"/>
    </row>
    <row r="28" spans="1:10" ht="15.75" x14ac:dyDescent="0.25">
      <c r="A28" s="5">
        <v>12</v>
      </c>
      <c r="B28" s="28" t="s">
        <v>30</v>
      </c>
      <c r="C28" s="5">
        <v>1</v>
      </c>
      <c r="D28" s="5" t="s">
        <v>6</v>
      </c>
      <c r="E28" s="15">
        <v>15000</v>
      </c>
      <c r="F28" s="25">
        <f>E28*C28</f>
        <v>15000</v>
      </c>
      <c r="H28" s="18"/>
      <c r="J28" s="18"/>
    </row>
    <row r="29" spans="1:10" ht="15.75" x14ac:dyDescent="0.25">
      <c r="A29" s="5">
        <v>13</v>
      </c>
      <c r="B29" s="37" t="s">
        <v>69</v>
      </c>
      <c r="C29" s="86"/>
      <c r="D29" s="87"/>
      <c r="E29" s="88"/>
      <c r="F29" s="34">
        <f>SUM(F17:F28)</f>
        <v>168500</v>
      </c>
      <c r="H29" s="18"/>
      <c r="J29" s="18"/>
    </row>
    <row r="30" spans="1:10" ht="15.75" x14ac:dyDescent="0.25">
      <c r="A30" s="5">
        <v>14</v>
      </c>
      <c r="B30" s="38" t="s">
        <v>8</v>
      </c>
      <c r="C30" s="89">
        <v>0.2</v>
      </c>
      <c r="D30" s="90"/>
      <c r="E30" s="91"/>
      <c r="F30" s="39">
        <v>33700</v>
      </c>
      <c r="J30" s="18"/>
    </row>
    <row r="31" spans="1:10" ht="15.75" x14ac:dyDescent="0.25">
      <c r="A31" s="5">
        <v>15</v>
      </c>
      <c r="B31" s="79" t="s">
        <v>9</v>
      </c>
      <c r="C31" s="79"/>
      <c r="D31" s="79"/>
      <c r="E31" s="79"/>
      <c r="F31" s="16">
        <f>F29+F30</f>
        <v>202200</v>
      </c>
    </row>
    <row r="32" spans="1:10" ht="15.75" x14ac:dyDescent="0.25">
      <c r="A32" s="5"/>
      <c r="B32" s="12"/>
      <c r="C32" s="5"/>
      <c r="D32" s="5"/>
      <c r="E32" s="5"/>
      <c r="F32" s="5"/>
    </row>
    <row r="33" spans="1:10" ht="59.25" customHeight="1" x14ac:dyDescent="0.25">
      <c r="A33" s="73" t="s">
        <v>33</v>
      </c>
      <c r="B33" s="74"/>
      <c r="C33" s="74"/>
      <c r="D33" s="74"/>
      <c r="E33" s="74"/>
      <c r="F33" s="75"/>
    </row>
    <row r="34" spans="1:10" ht="15.75" x14ac:dyDescent="0.25">
      <c r="A34" s="24">
        <v>1</v>
      </c>
      <c r="B34" s="46" t="s">
        <v>34</v>
      </c>
      <c r="C34" s="24">
        <v>1</v>
      </c>
      <c r="D34" s="24" t="s">
        <v>6</v>
      </c>
      <c r="E34" s="25">
        <v>1500</v>
      </c>
      <c r="F34" s="25">
        <v>1500</v>
      </c>
    </row>
    <row r="35" spans="1:10" ht="15.75" x14ac:dyDescent="0.25">
      <c r="A35" s="24">
        <v>2</v>
      </c>
      <c r="B35" s="46" t="s">
        <v>19</v>
      </c>
      <c r="C35" s="24">
        <v>1</v>
      </c>
      <c r="D35" s="24" t="s">
        <v>35</v>
      </c>
      <c r="E35" s="25">
        <v>32000</v>
      </c>
      <c r="F35" s="25">
        <v>32000</v>
      </c>
    </row>
    <row r="36" spans="1:10" ht="31.5" x14ac:dyDescent="0.25">
      <c r="A36" s="24">
        <v>3</v>
      </c>
      <c r="B36" s="46" t="s">
        <v>36</v>
      </c>
      <c r="C36" s="24">
        <v>1</v>
      </c>
      <c r="D36" s="24" t="s">
        <v>6</v>
      </c>
      <c r="E36" s="25">
        <v>16000</v>
      </c>
      <c r="F36" s="25">
        <v>16000</v>
      </c>
    </row>
    <row r="37" spans="1:10" ht="15.75" x14ac:dyDescent="0.25">
      <c r="A37" s="24">
        <v>4</v>
      </c>
      <c r="B37" s="46" t="s">
        <v>37</v>
      </c>
      <c r="C37" s="24">
        <v>2</v>
      </c>
      <c r="D37" s="24" t="s">
        <v>6</v>
      </c>
      <c r="E37" s="25">
        <v>4000</v>
      </c>
      <c r="F37" s="31">
        <f>E37*C37</f>
        <v>8000</v>
      </c>
    </row>
    <row r="38" spans="1:10" ht="31.5" x14ac:dyDescent="0.25">
      <c r="A38" s="24">
        <v>5</v>
      </c>
      <c r="B38" s="46" t="s">
        <v>38</v>
      </c>
      <c r="C38" s="24">
        <v>10</v>
      </c>
      <c r="D38" s="24" t="s">
        <v>6</v>
      </c>
      <c r="E38" s="25">
        <v>1300</v>
      </c>
      <c r="F38" s="31">
        <f>E38*C38</f>
        <v>13000</v>
      </c>
    </row>
    <row r="39" spans="1:10" ht="15.75" x14ac:dyDescent="0.25">
      <c r="A39" s="24">
        <v>6</v>
      </c>
      <c r="B39" s="46" t="s">
        <v>39</v>
      </c>
      <c r="C39" s="24">
        <v>6</v>
      </c>
      <c r="D39" s="24" t="s">
        <v>6</v>
      </c>
      <c r="E39" s="25">
        <v>1710</v>
      </c>
      <c r="F39" s="31">
        <f>E39*C39</f>
        <v>10260</v>
      </c>
    </row>
    <row r="40" spans="1:10" ht="15.75" x14ac:dyDescent="0.25">
      <c r="A40" s="24">
        <v>7</v>
      </c>
      <c r="B40" s="46" t="s">
        <v>40</v>
      </c>
      <c r="C40" s="24">
        <v>10</v>
      </c>
      <c r="D40" s="24" t="s">
        <v>6</v>
      </c>
      <c r="E40" s="25">
        <v>312</v>
      </c>
      <c r="F40" s="31">
        <f>E40*C40</f>
        <v>3120</v>
      </c>
    </row>
    <row r="41" spans="1:10" ht="15.75" x14ac:dyDescent="0.25">
      <c r="A41" s="24">
        <v>8</v>
      </c>
      <c r="B41" s="46" t="s">
        <v>86</v>
      </c>
      <c r="C41" s="24">
        <v>2</v>
      </c>
      <c r="D41" s="24" t="s">
        <v>6</v>
      </c>
      <c r="E41" s="25">
        <v>21870</v>
      </c>
      <c r="F41" s="31">
        <f>E41*C41</f>
        <v>43740</v>
      </c>
    </row>
    <row r="42" spans="1:10" ht="18.75" x14ac:dyDescent="0.3">
      <c r="A42" s="24">
        <v>9</v>
      </c>
      <c r="B42" s="40" t="s">
        <v>69</v>
      </c>
      <c r="C42" s="92"/>
      <c r="D42" s="93"/>
      <c r="E42" s="94"/>
      <c r="F42" s="68">
        <f>SUM(F34:F41)</f>
        <v>127620</v>
      </c>
    </row>
    <row r="43" spans="1:10" ht="15.75" x14ac:dyDescent="0.25">
      <c r="A43" s="19">
        <v>10</v>
      </c>
      <c r="B43" s="38" t="s">
        <v>8</v>
      </c>
      <c r="C43" s="89">
        <v>0.2</v>
      </c>
      <c r="D43" s="90"/>
      <c r="E43" s="91"/>
      <c r="F43" s="69">
        <v>25524</v>
      </c>
    </row>
    <row r="44" spans="1:10" ht="15.75" x14ac:dyDescent="0.25">
      <c r="A44" s="19">
        <v>11</v>
      </c>
      <c r="B44" s="79" t="s">
        <v>9</v>
      </c>
      <c r="C44" s="79"/>
      <c r="D44" s="79"/>
      <c r="E44" s="79"/>
      <c r="F44" s="16">
        <f>F42+F43</f>
        <v>153144</v>
      </c>
      <c r="H44" s="18"/>
      <c r="J44" s="18"/>
    </row>
    <row r="45" spans="1:10" x14ac:dyDescent="0.25">
      <c r="A45" s="19"/>
      <c r="B45" s="19"/>
      <c r="C45" s="19"/>
      <c r="D45" s="19"/>
      <c r="E45" s="19"/>
      <c r="F45" s="19"/>
    </row>
    <row r="46" spans="1:10" ht="55.5" customHeight="1" x14ac:dyDescent="0.25">
      <c r="A46" s="73" t="s">
        <v>41</v>
      </c>
      <c r="B46" s="74"/>
      <c r="C46" s="74"/>
      <c r="D46" s="74"/>
      <c r="E46" s="74"/>
      <c r="F46" s="75"/>
      <c r="H46" s="18"/>
    </row>
    <row r="47" spans="1:10" ht="27" customHeight="1" x14ac:dyDescent="0.25">
      <c r="A47" s="5">
        <v>1</v>
      </c>
      <c r="B47" s="7" t="s">
        <v>42</v>
      </c>
      <c r="C47" s="12">
        <v>40</v>
      </c>
      <c r="D47" s="12" t="s">
        <v>7</v>
      </c>
      <c r="E47" s="17">
        <v>91</v>
      </c>
      <c r="F47" s="17">
        <f>E47*C47</f>
        <v>3640</v>
      </c>
    </row>
    <row r="48" spans="1:10" ht="124.5" customHeight="1" x14ac:dyDescent="0.25">
      <c r="A48" s="5">
        <v>2</v>
      </c>
      <c r="B48" s="7" t="s">
        <v>43</v>
      </c>
      <c r="C48" s="12">
        <v>5</v>
      </c>
      <c r="D48" s="12" t="s">
        <v>7</v>
      </c>
      <c r="E48" s="17">
        <v>610</v>
      </c>
      <c r="F48" s="17">
        <f>E48*C48</f>
        <v>3050</v>
      </c>
    </row>
    <row r="49" spans="1:6" ht="31.5" x14ac:dyDescent="0.25">
      <c r="A49" s="5">
        <v>3</v>
      </c>
      <c r="B49" s="7" t="s">
        <v>44</v>
      </c>
      <c r="C49" s="12">
        <v>1</v>
      </c>
      <c r="D49" s="12" t="s">
        <v>6</v>
      </c>
      <c r="E49" s="17">
        <v>32000</v>
      </c>
      <c r="F49" s="17">
        <v>32000</v>
      </c>
    </row>
    <row r="50" spans="1:6" ht="15.75" x14ac:dyDescent="0.25">
      <c r="A50" s="5">
        <v>4</v>
      </c>
      <c r="B50" s="7" t="s">
        <v>45</v>
      </c>
      <c r="C50" s="12">
        <v>3</v>
      </c>
      <c r="D50" s="12" t="s">
        <v>6</v>
      </c>
      <c r="E50" s="17">
        <v>600</v>
      </c>
      <c r="F50" s="17">
        <f>E50*C50</f>
        <v>1800</v>
      </c>
    </row>
    <row r="51" spans="1:6" ht="31.5" x14ac:dyDescent="0.25">
      <c r="A51" s="5">
        <v>5</v>
      </c>
      <c r="B51" s="7" t="s">
        <v>36</v>
      </c>
      <c r="C51" s="12">
        <v>1</v>
      </c>
      <c r="D51" s="12" t="s">
        <v>6</v>
      </c>
      <c r="E51" s="17">
        <v>13000</v>
      </c>
      <c r="F51" s="17">
        <v>13000</v>
      </c>
    </row>
    <row r="52" spans="1:6" ht="15.75" x14ac:dyDescent="0.25">
      <c r="A52" s="5">
        <v>6</v>
      </c>
      <c r="B52" s="7" t="s">
        <v>46</v>
      </c>
      <c r="C52" s="12">
        <v>10</v>
      </c>
      <c r="D52" s="12" t="s">
        <v>6</v>
      </c>
      <c r="E52" s="17">
        <v>312</v>
      </c>
      <c r="F52" s="17">
        <f>E52*C52</f>
        <v>3120</v>
      </c>
    </row>
    <row r="53" spans="1:6" ht="15.75" x14ac:dyDescent="0.25">
      <c r="A53" s="5">
        <v>7</v>
      </c>
      <c r="B53" s="7" t="s">
        <v>47</v>
      </c>
      <c r="C53" s="12">
        <v>6</v>
      </c>
      <c r="D53" s="12" t="s">
        <v>6</v>
      </c>
      <c r="E53" s="17">
        <v>1710</v>
      </c>
      <c r="F53" s="17">
        <f>E53*C53</f>
        <v>10260</v>
      </c>
    </row>
    <row r="54" spans="1:6" ht="15.75" x14ac:dyDescent="0.25">
      <c r="A54" s="5">
        <v>8</v>
      </c>
      <c r="B54" s="7" t="s">
        <v>48</v>
      </c>
      <c r="C54" s="12">
        <v>6</v>
      </c>
      <c r="D54" s="12" t="s">
        <v>6</v>
      </c>
      <c r="E54" s="17">
        <v>2050</v>
      </c>
      <c r="F54" s="17">
        <f>E54*C54</f>
        <v>12300</v>
      </c>
    </row>
    <row r="55" spans="1:6" ht="15.75" x14ac:dyDescent="0.25">
      <c r="A55" s="5">
        <v>9</v>
      </c>
      <c r="B55" s="7" t="s">
        <v>49</v>
      </c>
      <c r="C55" s="12">
        <v>1</v>
      </c>
      <c r="D55" s="12" t="s">
        <v>6</v>
      </c>
      <c r="E55" s="17">
        <v>1700</v>
      </c>
      <c r="F55" s="17">
        <v>1700</v>
      </c>
    </row>
    <row r="56" spans="1:6" ht="15.75" x14ac:dyDescent="0.25">
      <c r="A56" s="5">
        <v>10</v>
      </c>
      <c r="B56" s="7" t="s">
        <v>50</v>
      </c>
      <c r="C56" s="12">
        <v>1</v>
      </c>
      <c r="D56" s="12" t="s">
        <v>6</v>
      </c>
      <c r="E56" s="17">
        <v>1950</v>
      </c>
      <c r="F56" s="17">
        <v>1950</v>
      </c>
    </row>
    <row r="57" spans="1:6" ht="15.75" x14ac:dyDescent="0.25">
      <c r="A57" s="5">
        <v>11</v>
      </c>
      <c r="B57" s="7" t="s">
        <v>51</v>
      </c>
      <c r="C57" s="12">
        <v>1</v>
      </c>
      <c r="D57" s="12" t="s">
        <v>6</v>
      </c>
      <c r="E57" s="17">
        <v>1800</v>
      </c>
      <c r="F57" s="17">
        <v>1800</v>
      </c>
    </row>
    <row r="58" spans="1:6" ht="15.75" x14ac:dyDescent="0.25">
      <c r="A58" s="5">
        <v>12</v>
      </c>
      <c r="B58" s="7" t="s">
        <v>52</v>
      </c>
      <c r="C58" s="12">
        <v>3</v>
      </c>
      <c r="D58" s="12" t="s">
        <v>6</v>
      </c>
      <c r="E58" s="17">
        <v>237</v>
      </c>
      <c r="F58" s="17">
        <f>E58*C58</f>
        <v>711</v>
      </c>
    </row>
    <row r="59" spans="1:6" ht="31.5" x14ac:dyDescent="0.25">
      <c r="A59" s="5">
        <v>13</v>
      </c>
      <c r="B59" s="7" t="s">
        <v>53</v>
      </c>
      <c r="C59" s="12">
        <v>1</v>
      </c>
      <c r="D59" s="12" t="s">
        <v>6</v>
      </c>
      <c r="E59" s="17">
        <v>3550</v>
      </c>
      <c r="F59" s="17">
        <v>3550</v>
      </c>
    </row>
    <row r="60" spans="1:6" ht="15.75" x14ac:dyDescent="0.25">
      <c r="A60" s="5">
        <v>14</v>
      </c>
      <c r="B60" s="7" t="s">
        <v>54</v>
      </c>
      <c r="C60" s="12">
        <v>8</v>
      </c>
      <c r="D60" s="12" t="s">
        <v>6</v>
      </c>
      <c r="E60" s="17">
        <v>192</v>
      </c>
      <c r="F60" s="17">
        <f>E60*C60</f>
        <v>1536</v>
      </c>
    </row>
    <row r="61" spans="1:6" ht="15.75" x14ac:dyDescent="0.25">
      <c r="A61" s="5">
        <v>15</v>
      </c>
      <c r="B61" s="7" t="s">
        <v>55</v>
      </c>
      <c r="C61" s="12">
        <v>4</v>
      </c>
      <c r="D61" s="12" t="s">
        <v>6</v>
      </c>
      <c r="E61" s="17">
        <v>1099</v>
      </c>
      <c r="F61" s="17">
        <f>E61*C61</f>
        <v>4396</v>
      </c>
    </row>
    <row r="62" spans="1:6" ht="15.75" x14ac:dyDescent="0.25">
      <c r="A62" s="5">
        <v>16</v>
      </c>
      <c r="B62" s="7" t="s">
        <v>56</v>
      </c>
      <c r="C62" s="12">
        <v>3</v>
      </c>
      <c r="D62" s="12" t="s">
        <v>6</v>
      </c>
      <c r="E62" s="17">
        <v>620</v>
      </c>
      <c r="F62" s="17">
        <f>E62*C62</f>
        <v>1860</v>
      </c>
    </row>
    <row r="63" spans="1:6" ht="15.75" x14ac:dyDescent="0.25">
      <c r="A63" s="5">
        <v>17</v>
      </c>
      <c r="B63" s="7" t="s">
        <v>57</v>
      </c>
      <c r="C63" s="12">
        <v>1</v>
      </c>
      <c r="D63" s="12" t="s">
        <v>6</v>
      </c>
      <c r="E63" s="17">
        <v>1575</v>
      </c>
      <c r="F63" s="17">
        <v>1575</v>
      </c>
    </row>
    <row r="64" spans="1:6" ht="15.75" x14ac:dyDescent="0.25">
      <c r="A64" s="5">
        <v>18</v>
      </c>
      <c r="B64" s="7" t="s">
        <v>58</v>
      </c>
      <c r="C64" s="12">
        <v>6</v>
      </c>
      <c r="D64" s="12" t="s">
        <v>6</v>
      </c>
      <c r="E64" s="17">
        <v>1700</v>
      </c>
      <c r="F64" s="17">
        <f>E64*C64</f>
        <v>10200</v>
      </c>
    </row>
    <row r="65" spans="1:8" ht="15.75" x14ac:dyDescent="0.25">
      <c r="A65" s="5">
        <v>19</v>
      </c>
      <c r="B65" s="7" t="s">
        <v>59</v>
      </c>
      <c r="C65" s="12">
        <v>20</v>
      </c>
      <c r="D65" s="12" t="s">
        <v>6</v>
      </c>
      <c r="E65" s="17">
        <v>150</v>
      </c>
      <c r="F65" s="17">
        <f>E65*C65</f>
        <v>3000</v>
      </c>
    </row>
    <row r="66" spans="1:8" ht="15.75" x14ac:dyDescent="0.25">
      <c r="A66" s="5">
        <v>20</v>
      </c>
      <c r="B66" s="7" t="s">
        <v>86</v>
      </c>
      <c r="C66" s="12">
        <v>1</v>
      </c>
      <c r="D66" s="12" t="s">
        <v>6</v>
      </c>
      <c r="E66" s="17">
        <v>22000</v>
      </c>
      <c r="F66" s="17">
        <v>22000</v>
      </c>
      <c r="H66" s="18"/>
    </row>
    <row r="67" spans="1:8" ht="15.75" x14ac:dyDescent="0.25">
      <c r="A67" s="5">
        <v>21</v>
      </c>
      <c r="B67" s="36" t="s">
        <v>69</v>
      </c>
      <c r="C67" s="95"/>
      <c r="D67" s="96"/>
      <c r="E67" s="97"/>
      <c r="F67" s="39">
        <f>SUM(F47:F66)</f>
        <v>133448</v>
      </c>
      <c r="H67" s="18"/>
    </row>
    <row r="68" spans="1:8" ht="15.75" x14ac:dyDescent="0.25">
      <c r="A68" s="32">
        <v>22</v>
      </c>
      <c r="B68" s="36" t="s">
        <v>8</v>
      </c>
      <c r="C68" s="98">
        <v>0.2</v>
      </c>
      <c r="D68" s="99"/>
      <c r="E68" s="100"/>
      <c r="F68" s="67">
        <v>26690</v>
      </c>
      <c r="H68" s="33"/>
    </row>
    <row r="69" spans="1:8" ht="15.75" x14ac:dyDescent="0.25">
      <c r="A69" s="32">
        <v>23</v>
      </c>
      <c r="B69" s="72" t="s">
        <v>9</v>
      </c>
      <c r="C69" s="72"/>
      <c r="D69" s="72"/>
      <c r="E69" s="72"/>
      <c r="F69" s="16">
        <f>F67+F68</f>
        <v>160138</v>
      </c>
    </row>
    <row r="70" spans="1:8" x14ac:dyDescent="0.25">
      <c r="A70" s="19"/>
      <c r="B70" s="19"/>
      <c r="C70" s="19"/>
      <c r="D70" s="19"/>
      <c r="E70" s="19"/>
      <c r="F70" s="19"/>
    </row>
    <row r="71" spans="1:8" ht="62.25" customHeight="1" x14ac:dyDescent="0.25">
      <c r="A71" s="73" t="s">
        <v>60</v>
      </c>
      <c r="B71" s="74"/>
      <c r="C71" s="74"/>
      <c r="D71" s="74"/>
      <c r="E71" s="74"/>
      <c r="F71" s="75"/>
    </row>
    <row r="72" spans="1:8" ht="15.75" x14ac:dyDescent="0.25">
      <c r="A72" s="24">
        <v>1</v>
      </c>
      <c r="B72" s="24" t="s">
        <v>61</v>
      </c>
      <c r="C72" s="10">
        <v>2</v>
      </c>
      <c r="D72" s="10" t="s">
        <v>6</v>
      </c>
      <c r="E72" s="30">
        <v>2040</v>
      </c>
      <c r="F72" s="25">
        <f>E72*C72</f>
        <v>4080</v>
      </c>
    </row>
    <row r="73" spans="1:8" ht="15.75" x14ac:dyDescent="0.25">
      <c r="A73" s="24">
        <v>2</v>
      </c>
      <c r="B73" s="24" t="s">
        <v>10</v>
      </c>
      <c r="C73" s="10">
        <v>1</v>
      </c>
      <c r="D73" s="10" t="s">
        <v>6</v>
      </c>
      <c r="E73" s="30">
        <v>32000</v>
      </c>
      <c r="F73" s="25">
        <v>32000</v>
      </c>
    </row>
    <row r="74" spans="1:8" ht="15.75" x14ac:dyDescent="0.25">
      <c r="A74" s="24">
        <v>3</v>
      </c>
      <c r="B74" s="24" t="s">
        <v>62</v>
      </c>
      <c r="C74" s="10">
        <v>10</v>
      </c>
      <c r="D74" s="10" t="s">
        <v>6</v>
      </c>
      <c r="E74" s="30">
        <v>2500</v>
      </c>
      <c r="F74" s="25">
        <f>E74*C74</f>
        <v>25000</v>
      </c>
    </row>
    <row r="75" spans="1:8" ht="15.75" x14ac:dyDescent="0.25">
      <c r="A75" s="24">
        <v>4</v>
      </c>
      <c r="B75" s="24" t="s">
        <v>85</v>
      </c>
      <c r="C75" s="10">
        <v>2</v>
      </c>
      <c r="D75" s="10" t="s">
        <v>6</v>
      </c>
      <c r="E75" s="30">
        <v>500</v>
      </c>
      <c r="F75" s="25">
        <f>E75*C75</f>
        <v>1000</v>
      </c>
    </row>
    <row r="76" spans="1:8" ht="15.75" x14ac:dyDescent="0.25">
      <c r="A76" s="24">
        <v>5</v>
      </c>
      <c r="B76" s="24" t="s">
        <v>13</v>
      </c>
      <c r="C76" s="10">
        <v>2</v>
      </c>
      <c r="D76" s="10" t="s">
        <v>6</v>
      </c>
      <c r="E76" s="30">
        <v>16740</v>
      </c>
      <c r="F76" s="25">
        <f>E76*C76</f>
        <v>33480</v>
      </c>
    </row>
    <row r="77" spans="1:8" ht="15.75" x14ac:dyDescent="0.25">
      <c r="A77" s="24">
        <v>6</v>
      </c>
      <c r="B77" s="24" t="s">
        <v>63</v>
      </c>
      <c r="C77" s="10">
        <v>1</v>
      </c>
      <c r="D77" s="10" t="s">
        <v>6</v>
      </c>
      <c r="E77" s="30">
        <v>2700</v>
      </c>
      <c r="F77" s="25">
        <v>2700</v>
      </c>
    </row>
    <row r="78" spans="1:8" ht="15.75" x14ac:dyDescent="0.25">
      <c r="A78" s="24">
        <v>7</v>
      </c>
      <c r="B78" s="8" t="s">
        <v>64</v>
      </c>
      <c r="C78" s="10">
        <v>1</v>
      </c>
      <c r="D78" s="10" t="s">
        <v>6</v>
      </c>
      <c r="E78" s="30">
        <v>11000</v>
      </c>
      <c r="F78" s="25">
        <v>11000</v>
      </c>
    </row>
    <row r="79" spans="1:8" ht="15.75" x14ac:dyDescent="0.25">
      <c r="A79" s="24">
        <v>8</v>
      </c>
      <c r="B79" s="8" t="s">
        <v>65</v>
      </c>
      <c r="C79" s="10">
        <v>1</v>
      </c>
      <c r="D79" s="10" t="s">
        <v>6</v>
      </c>
      <c r="E79" s="30">
        <v>20000</v>
      </c>
      <c r="F79" s="25">
        <v>20000</v>
      </c>
      <c r="H79" s="18"/>
    </row>
    <row r="80" spans="1:8" ht="15.75" x14ac:dyDescent="0.25">
      <c r="A80" s="24">
        <v>9</v>
      </c>
      <c r="B80" s="35" t="s">
        <v>68</v>
      </c>
      <c r="C80" s="103"/>
      <c r="D80" s="104"/>
      <c r="E80" s="105"/>
      <c r="F80" s="34">
        <f>SUM(F72:F79)</f>
        <v>129260</v>
      </c>
      <c r="H80" s="18"/>
    </row>
    <row r="81" spans="1:8" ht="15.75" x14ac:dyDescent="0.25">
      <c r="A81" s="24">
        <v>10</v>
      </c>
      <c r="B81" s="36" t="s">
        <v>8</v>
      </c>
      <c r="C81" s="106">
        <v>0.2</v>
      </c>
      <c r="D81" s="107"/>
      <c r="E81" s="108"/>
      <c r="F81" s="34">
        <v>25852</v>
      </c>
    </row>
    <row r="82" spans="1:8" ht="15.75" x14ac:dyDescent="0.25">
      <c r="A82" s="19">
        <v>11</v>
      </c>
      <c r="B82" s="72" t="s">
        <v>9</v>
      </c>
      <c r="C82" s="72"/>
      <c r="D82" s="72"/>
      <c r="E82" s="72"/>
      <c r="F82" s="34">
        <f>F80+F81</f>
        <v>155112</v>
      </c>
      <c r="H82" s="18"/>
    </row>
    <row r="83" spans="1:8" x14ac:dyDescent="0.25">
      <c r="A83" s="45"/>
      <c r="B83" s="45"/>
      <c r="C83" s="45"/>
      <c r="D83" s="45"/>
      <c r="E83" s="45"/>
      <c r="F83" s="45"/>
    </row>
    <row r="84" spans="1:8" ht="60" customHeight="1" x14ac:dyDescent="0.25">
      <c r="A84" s="73" t="s">
        <v>71</v>
      </c>
      <c r="B84" s="74"/>
      <c r="C84" s="74"/>
      <c r="D84" s="74"/>
      <c r="E84" s="74"/>
      <c r="F84" s="75"/>
    </row>
    <row r="85" spans="1:8" ht="15.75" x14ac:dyDescent="0.25">
      <c r="A85" s="46">
        <v>1</v>
      </c>
      <c r="B85" s="46" t="s">
        <v>72</v>
      </c>
      <c r="C85" s="47">
        <v>1</v>
      </c>
      <c r="D85" s="47" t="s">
        <v>6</v>
      </c>
      <c r="E85" s="48">
        <v>22000</v>
      </c>
      <c r="F85" s="17">
        <f>E85*C85</f>
        <v>22000</v>
      </c>
    </row>
    <row r="86" spans="1:8" ht="15.75" x14ac:dyDescent="0.25">
      <c r="A86" s="46">
        <v>2</v>
      </c>
      <c r="B86" s="49" t="s">
        <v>73</v>
      </c>
      <c r="C86" s="47">
        <v>30</v>
      </c>
      <c r="D86" s="47" t="s">
        <v>6</v>
      </c>
      <c r="E86" s="48">
        <v>310</v>
      </c>
      <c r="F86" s="17">
        <f>E86*C86</f>
        <v>9300</v>
      </c>
    </row>
    <row r="87" spans="1:8" ht="15.75" x14ac:dyDescent="0.25">
      <c r="A87" s="46">
        <v>3</v>
      </c>
      <c r="B87" s="49" t="s">
        <v>74</v>
      </c>
      <c r="C87" s="47">
        <v>2</v>
      </c>
      <c r="D87" s="47" t="s">
        <v>6</v>
      </c>
      <c r="E87" s="48">
        <v>2100</v>
      </c>
      <c r="F87" s="17">
        <f>E87*C87</f>
        <v>4200</v>
      </c>
    </row>
    <row r="88" spans="1:8" ht="15.75" x14ac:dyDescent="0.25">
      <c r="A88" s="46">
        <v>4</v>
      </c>
      <c r="B88" s="50" t="s">
        <v>75</v>
      </c>
      <c r="C88" s="47">
        <v>2</v>
      </c>
      <c r="D88" s="47" t="s">
        <v>6</v>
      </c>
      <c r="E88" s="48">
        <v>1300</v>
      </c>
      <c r="F88" s="17">
        <f>E88*C88</f>
        <v>2600</v>
      </c>
    </row>
    <row r="89" spans="1:8" ht="15.75" x14ac:dyDescent="0.25">
      <c r="A89" s="46">
        <v>5</v>
      </c>
      <c r="B89" s="49" t="s">
        <v>76</v>
      </c>
      <c r="C89" s="47">
        <v>1</v>
      </c>
      <c r="D89" s="47" t="s">
        <v>6</v>
      </c>
      <c r="E89" s="48">
        <v>1900</v>
      </c>
      <c r="F89" s="17">
        <f>E89*C89</f>
        <v>1900</v>
      </c>
    </row>
    <row r="90" spans="1:8" ht="15.75" x14ac:dyDescent="0.25">
      <c r="A90" s="46">
        <v>6</v>
      </c>
      <c r="B90" s="52" t="s">
        <v>81</v>
      </c>
      <c r="C90" s="47">
        <v>1</v>
      </c>
      <c r="D90" s="47" t="s">
        <v>6</v>
      </c>
      <c r="E90" s="48">
        <v>2500</v>
      </c>
      <c r="F90" s="17">
        <v>2500</v>
      </c>
    </row>
    <row r="91" spans="1:8" ht="31.5" x14ac:dyDescent="0.25">
      <c r="A91" s="46">
        <v>7</v>
      </c>
      <c r="B91" s="49" t="s">
        <v>77</v>
      </c>
      <c r="C91" s="47">
        <v>1</v>
      </c>
      <c r="D91" s="47" t="s">
        <v>6</v>
      </c>
      <c r="E91" s="48">
        <v>8000</v>
      </c>
      <c r="F91" s="48">
        <v>8000</v>
      </c>
    </row>
    <row r="92" spans="1:8" ht="31.5" x14ac:dyDescent="0.25">
      <c r="A92" s="46">
        <v>8</v>
      </c>
      <c r="B92" s="49" t="s">
        <v>78</v>
      </c>
      <c r="C92" s="47">
        <v>2</v>
      </c>
      <c r="D92" s="47" t="s">
        <v>6</v>
      </c>
      <c r="E92" s="48">
        <v>3000</v>
      </c>
      <c r="F92" s="17">
        <f>E92*C92</f>
        <v>6000</v>
      </c>
    </row>
    <row r="93" spans="1:8" ht="15.75" x14ac:dyDescent="0.25">
      <c r="A93" s="46">
        <v>9</v>
      </c>
      <c r="B93" s="49" t="s">
        <v>93</v>
      </c>
      <c r="C93" s="47">
        <v>2</v>
      </c>
      <c r="D93" s="47" t="s">
        <v>6</v>
      </c>
      <c r="E93" s="48">
        <v>6200</v>
      </c>
      <c r="F93" s="17">
        <f>E93*C93</f>
        <v>12400</v>
      </c>
    </row>
    <row r="94" spans="1:8" ht="15.75" x14ac:dyDescent="0.25">
      <c r="A94" s="46">
        <v>10</v>
      </c>
      <c r="B94" s="50" t="s">
        <v>79</v>
      </c>
      <c r="C94" s="47">
        <v>1</v>
      </c>
      <c r="D94" s="47" t="s">
        <v>6</v>
      </c>
      <c r="E94" s="48">
        <v>2700</v>
      </c>
      <c r="F94" s="48">
        <v>2700</v>
      </c>
    </row>
    <row r="95" spans="1:8" ht="15.75" x14ac:dyDescent="0.25">
      <c r="A95" s="46">
        <v>11</v>
      </c>
      <c r="B95" s="49" t="s">
        <v>80</v>
      </c>
      <c r="C95" s="47">
        <v>1</v>
      </c>
      <c r="D95" s="47" t="s">
        <v>6</v>
      </c>
      <c r="E95" s="48">
        <v>5000</v>
      </c>
      <c r="F95" s="48">
        <v>5000</v>
      </c>
    </row>
    <row r="96" spans="1:8" ht="15.75" x14ac:dyDescent="0.25">
      <c r="A96" s="46">
        <v>12</v>
      </c>
      <c r="B96" s="51" t="s">
        <v>68</v>
      </c>
      <c r="C96" s="70"/>
      <c r="D96" s="70"/>
      <c r="E96" s="70"/>
      <c r="F96" s="39">
        <f>SUM(F85:F95)</f>
        <v>76600</v>
      </c>
    </row>
    <row r="97" spans="1:6" ht="15.75" x14ac:dyDescent="0.25">
      <c r="A97" s="46">
        <v>13</v>
      </c>
      <c r="B97" s="36" t="s">
        <v>8</v>
      </c>
      <c r="C97" s="71">
        <v>0.2</v>
      </c>
      <c r="D97" s="71"/>
      <c r="E97" s="71"/>
      <c r="F97" s="39">
        <v>15320</v>
      </c>
    </row>
    <row r="98" spans="1:6" ht="15.75" x14ac:dyDescent="0.25">
      <c r="A98" s="46">
        <v>14</v>
      </c>
      <c r="B98" s="72" t="s">
        <v>9</v>
      </c>
      <c r="C98" s="72"/>
      <c r="D98" s="72"/>
      <c r="E98" s="72"/>
      <c r="F98" s="39">
        <f>F96+F97</f>
        <v>91920</v>
      </c>
    </row>
    <row r="99" spans="1:6" ht="15.75" customHeight="1" x14ac:dyDescent="0.25">
      <c r="A99" s="41"/>
      <c r="B99" s="42"/>
      <c r="C99" s="43"/>
      <c r="D99" s="43"/>
      <c r="E99" s="44"/>
      <c r="F99" s="41"/>
    </row>
    <row r="100" spans="1:6" ht="54" customHeight="1" x14ac:dyDescent="0.25">
      <c r="A100" s="73" t="s">
        <v>82</v>
      </c>
      <c r="B100" s="74"/>
      <c r="C100" s="74"/>
      <c r="D100" s="74"/>
      <c r="E100" s="74"/>
      <c r="F100" s="75"/>
    </row>
    <row r="101" spans="1:6" ht="63" customHeight="1" x14ac:dyDescent="0.25">
      <c r="A101" s="24">
        <v>1</v>
      </c>
      <c r="B101" s="46" t="s">
        <v>84</v>
      </c>
      <c r="C101" s="5">
        <v>1</v>
      </c>
      <c r="D101" s="5" t="s">
        <v>6</v>
      </c>
      <c r="E101" s="25">
        <v>24000</v>
      </c>
      <c r="F101" s="25">
        <f>E101*C101</f>
        <v>24000</v>
      </c>
    </row>
    <row r="102" spans="1:6" ht="15.75" x14ac:dyDescent="0.25">
      <c r="A102" s="24">
        <v>2</v>
      </c>
      <c r="B102" s="35" t="s">
        <v>68</v>
      </c>
      <c r="C102" s="103"/>
      <c r="D102" s="104"/>
      <c r="E102" s="105"/>
      <c r="F102" s="34">
        <f>SUM(F101:F101)</f>
        <v>24000</v>
      </c>
    </row>
    <row r="103" spans="1:6" ht="15.75" x14ac:dyDescent="0.25">
      <c r="A103" s="24">
        <v>3</v>
      </c>
      <c r="B103" s="36" t="s">
        <v>8</v>
      </c>
      <c r="C103" s="106">
        <v>0.2</v>
      </c>
      <c r="D103" s="107"/>
      <c r="E103" s="108"/>
      <c r="F103" s="34">
        <v>4800</v>
      </c>
    </row>
    <row r="104" spans="1:6" ht="15.75" x14ac:dyDescent="0.25">
      <c r="A104" s="19">
        <v>4</v>
      </c>
      <c r="B104" s="72" t="s">
        <v>9</v>
      </c>
      <c r="C104" s="72"/>
      <c r="D104" s="72"/>
      <c r="E104" s="72"/>
      <c r="F104" s="34">
        <f>F103+F102</f>
        <v>28800</v>
      </c>
    </row>
    <row r="105" spans="1:6" x14ac:dyDescent="0.25">
      <c r="A105" s="45"/>
      <c r="B105" s="45"/>
      <c r="C105" s="45"/>
      <c r="D105" s="45"/>
      <c r="E105" s="45"/>
      <c r="F105" s="45"/>
    </row>
    <row r="106" spans="1:6" ht="58.5" customHeight="1" x14ac:dyDescent="0.25">
      <c r="A106" s="73" t="s">
        <v>89</v>
      </c>
      <c r="B106" s="74"/>
      <c r="C106" s="74"/>
      <c r="D106" s="74"/>
      <c r="E106" s="74"/>
      <c r="F106" s="75"/>
    </row>
    <row r="107" spans="1:6" ht="63" x14ac:dyDescent="0.25">
      <c r="A107" s="46">
        <v>1</v>
      </c>
      <c r="B107" s="46" t="s">
        <v>83</v>
      </c>
      <c r="C107" s="47">
        <v>1</v>
      </c>
      <c r="D107" s="47" t="s">
        <v>6</v>
      </c>
      <c r="E107" s="48">
        <v>24000</v>
      </c>
      <c r="F107" s="17">
        <f>E107*C107</f>
        <v>24000</v>
      </c>
    </row>
    <row r="108" spans="1:6" ht="15.75" x14ac:dyDescent="0.25">
      <c r="A108" s="46">
        <v>2</v>
      </c>
      <c r="B108" s="49" t="s">
        <v>90</v>
      </c>
      <c r="C108" s="47">
        <v>1</v>
      </c>
      <c r="D108" s="47" t="s">
        <v>6</v>
      </c>
      <c r="E108" s="48">
        <v>11900</v>
      </c>
      <c r="F108" s="17">
        <f>E108*C108</f>
        <v>11900</v>
      </c>
    </row>
    <row r="109" spans="1:6" ht="15.75" x14ac:dyDescent="0.25">
      <c r="A109" s="46">
        <v>3</v>
      </c>
      <c r="B109" s="50" t="s">
        <v>91</v>
      </c>
      <c r="C109" s="47">
        <v>1</v>
      </c>
      <c r="D109" s="47" t="s">
        <v>6</v>
      </c>
      <c r="E109" s="48">
        <v>900</v>
      </c>
      <c r="F109" s="17">
        <f>E109*C109</f>
        <v>900</v>
      </c>
    </row>
    <row r="110" spans="1:6" ht="31.5" x14ac:dyDescent="0.25">
      <c r="A110" s="46">
        <v>4</v>
      </c>
      <c r="B110" s="49" t="s">
        <v>77</v>
      </c>
      <c r="C110" s="47">
        <v>1</v>
      </c>
      <c r="D110" s="47" t="s">
        <v>6</v>
      </c>
      <c r="E110" s="48">
        <v>8000</v>
      </c>
      <c r="F110" s="17">
        <f>E110*C110</f>
        <v>8000</v>
      </c>
    </row>
    <row r="111" spans="1:6" ht="15.75" x14ac:dyDescent="0.25">
      <c r="A111" s="46">
        <v>5</v>
      </c>
      <c r="B111" s="49" t="s">
        <v>92</v>
      </c>
      <c r="C111" s="47">
        <v>1</v>
      </c>
      <c r="D111" s="47" t="s">
        <v>6</v>
      </c>
      <c r="E111" s="48">
        <v>13000</v>
      </c>
      <c r="F111" s="17">
        <f>E111*C111</f>
        <v>13000</v>
      </c>
    </row>
    <row r="112" spans="1:6" ht="15.75" x14ac:dyDescent="0.25">
      <c r="A112" s="46">
        <v>6</v>
      </c>
      <c r="B112" s="51" t="s">
        <v>68</v>
      </c>
      <c r="C112" s="70"/>
      <c r="D112" s="70"/>
      <c r="E112" s="70"/>
      <c r="F112" s="39">
        <f>SUM(F107:F111)</f>
        <v>57800</v>
      </c>
    </row>
    <row r="113" spans="1:6" ht="15.75" x14ac:dyDescent="0.25">
      <c r="A113" s="46">
        <v>7</v>
      </c>
      <c r="B113" s="36" t="s">
        <v>8</v>
      </c>
      <c r="C113" s="71">
        <v>0.2</v>
      </c>
      <c r="D113" s="71"/>
      <c r="E113" s="71"/>
      <c r="F113" s="39">
        <v>11560</v>
      </c>
    </row>
    <row r="114" spans="1:6" ht="15.75" x14ac:dyDescent="0.25">
      <c r="A114" s="46">
        <v>8</v>
      </c>
      <c r="B114" s="72" t="s">
        <v>9</v>
      </c>
      <c r="C114" s="72"/>
      <c r="D114" s="72"/>
      <c r="E114" s="72"/>
      <c r="F114" s="39">
        <f>F112+F113</f>
        <v>69360</v>
      </c>
    </row>
    <row r="115" spans="1:6" x14ac:dyDescent="0.25">
      <c r="A115" s="45"/>
      <c r="B115" s="53"/>
      <c r="C115" s="54"/>
      <c r="D115" s="54"/>
      <c r="E115" s="55"/>
      <c r="F115" s="45"/>
    </row>
    <row r="116" spans="1:6" x14ac:dyDescent="0.25">
      <c r="A116" s="45"/>
      <c r="B116" s="53"/>
      <c r="C116" s="54"/>
      <c r="D116" s="54"/>
      <c r="E116" s="55"/>
      <c r="F116" s="45"/>
    </row>
    <row r="117" spans="1:6" ht="15.75" thickBot="1" x14ac:dyDescent="0.3">
      <c r="A117" s="57"/>
      <c r="B117" s="58"/>
      <c r="C117" s="59"/>
      <c r="D117" s="59"/>
      <c r="E117" s="60"/>
      <c r="F117" s="57"/>
    </row>
    <row r="118" spans="1:6" ht="18.75" x14ac:dyDescent="0.3">
      <c r="A118" s="61"/>
      <c r="B118" s="109" t="s">
        <v>70</v>
      </c>
      <c r="C118" s="109"/>
      <c r="D118" s="109"/>
      <c r="E118" s="109"/>
      <c r="F118" s="62">
        <f>F12+F29+F42+F67+F80+F96+F102+F112</f>
        <v>837518</v>
      </c>
    </row>
    <row r="119" spans="1:6" ht="18.75" x14ac:dyDescent="0.3">
      <c r="A119" s="63"/>
      <c r="B119" s="101" t="s">
        <v>67</v>
      </c>
      <c r="C119" s="101"/>
      <c r="D119" s="101"/>
      <c r="E119" s="101"/>
      <c r="F119" s="64">
        <f>F13+F30+F43+F68+F81+F97+F103+F113</f>
        <v>167504</v>
      </c>
    </row>
    <row r="120" spans="1:6" ht="19.5" thickBot="1" x14ac:dyDescent="0.35">
      <c r="A120" s="65"/>
      <c r="B120" s="102" t="s">
        <v>9</v>
      </c>
      <c r="C120" s="102"/>
      <c r="D120" s="102"/>
      <c r="E120" s="102"/>
      <c r="F120" s="66">
        <f>F118+F119</f>
        <v>1005022</v>
      </c>
    </row>
    <row r="121" spans="1:6" x14ac:dyDescent="0.25">
      <c r="A121" s="56"/>
      <c r="B121" s="56"/>
      <c r="C121" s="56"/>
      <c r="D121" s="56"/>
      <c r="E121" s="56"/>
      <c r="F121" s="56"/>
    </row>
    <row r="122" spans="1:6" x14ac:dyDescent="0.25">
      <c r="A122" s="56"/>
      <c r="B122" s="56"/>
      <c r="C122" s="56"/>
      <c r="D122" s="56"/>
      <c r="E122" s="56"/>
      <c r="F122" s="56"/>
    </row>
    <row r="123" spans="1:6" x14ac:dyDescent="0.25">
      <c r="A123" s="56"/>
      <c r="B123" s="56"/>
      <c r="C123" s="56"/>
      <c r="D123" s="56"/>
      <c r="E123" s="56"/>
      <c r="F123" s="56"/>
    </row>
  </sheetData>
  <mergeCells count="36">
    <mergeCell ref="B82:E82"/>
    <mergeCell ref="B119:E119"/>
    <mergeCell ref="B120:E120"/>
    <mergeCell ref="C80:E80"/>
    <mergeCell ref="C81:E81"/>
    <mergeCell ref="B118:E118"/>
    <mergeCell ref="A84:F84"/>
    <mergeCell ref="C102:E102"/>
    <mergeCell ref="C103:E103"/>
    <mergeCell ref="B104:E104"/>
    <mergeCell ref="A106:F106"/>
    <mergeCell ref="C112:E112"/>
    <mergeCell ref="C113:E113"/>
    <mergeCell ref="B114:E114"/>
    <mergeCell ref="A46:F46"/>
    <mergeCell ref="B69:E69"/>
    <mergeCell ref="A71:F71"/>
    <mergeCell ref="C43:E43"/>
    <mergeCell ref="C67:E67"/>
    <mergeCell ref="C68:E68"/>
    <mergeCell ref="C96:E96"/>
    <mergeCell ref="C97:E97"/>
    <mergeCell ref="B98:E98"/>
    <mergeCell ref="A100:F100"/>
    <mergeCell ref="A2:F2"/>
    <mergeCell ref="B14:E14"/>
    <mergeCell ref="B4:F4"/>
    <mergeCell ref="C12:E12"/>
    <mergeCell ref="C13:E13"/>
    <mergeCell ref="B16:F16"/>
    <mergeCell ref="B31:E31"/>
    <mergeCell ref="A33:F33"/>
    <mergeCell ref="B44:E44"/>
    <mergeCell ref="C29:E29"/>
    <mergeCell ref="C30:E30"/>
    <mergeCell ref="C42:E42"/>
  </mergeCells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2020-02-26T13:14:57Z</dcterms:modified>
</cp:coreProperties>
</file>