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3" i="1" l="1"/>
  <c r="K35" i="1" l="1"/>
  <c r="K10" i="1"/>
  <c r="K36" i="1"/>
  <c r="I33" i="1"/>
  <c r="G33" i="1"/>
  <c r="K32" i="1"/>
  <c r="K31" i="1"/>
  <c r="K30" i="1"/>
  <c r="K29" i="1"/>
  <c r="K28" i="1"/>
  <c r="K26" i="1"/>
  <c r="K18" i="1"/>
  <c r="K17" i="1"/>
  <c r="K23" i="1"/>
  <c r="K22" i="1"/>
  <c r="K21" i="1"/>
  <c r="I15" i="1" l="1"/>
  <c r="G15" i="1"/>
  <c r="K14" i="1"/>
  <c r="K12" i="1"/>
  <c r="K11" i="1"/>
  <c r="I34" i="1" l="1"/>
  <c r="G34" i="1"/>
  <c r="K27" i="1"/>
  <c r="K20" i="1" l="1"/>
  <c r="K24" i="1"/>
  <c r="K25" i="1"/>
  <c r="K9" i="1"/>
  <c r="K19" i="1"/>
  <c r="K8" i="1"/>
  <c r="K15" i="1" l="1"/>
  <c r="K33" i="1"/>
  <c r="K34" i="1" l="1"/>
</calcChain>
</file>

<file path=xl/sharedStrings.xml><?xml version="1.0" encoding="utf-8"?>
<sst xmlns="http://schemas.openxmlformats.org/spreadsheetml/2006/main" count="36" uniqueCount="36">
  <si>
    <t>Комплект спорядження (маска + ласти + дихальна трубка)</t>
  </si>
  <si>
    <t>Загальна вартість, грн.</t>
  </si>
  <si>
    <t>Кількість, од.</t>
  </si>
  <si>
    <t>Резервні комплекти спорядження</t>
  </si>
  <si>
    <t>Вартість 1 од., грн.</t>
  </si>
  <si>
    <t>Прапори держав для міжнародних змагань (в середньому 4 держави)</t>
  </si>
  <si>
    <t>Адміністративне та транспортне забезпечення</t>
  </si>
  <si>
    <t>Проживання спортсменів під час виїзних змагань</t>
  </si>
  <si>
    <t>Бюджет проекту розвитку Акватлону</t>
  </si>
  <si>
    <t>Найменування витрат</t>
  </si>
  <si>
    <t>Одноразові витрати</t>
  </si>
  <si>
    <t>Матеріально-технічне забезпечення:</t>
  </si>
  <si>
    <t>Готівка для несподіваних витрат</t>
  </si>
  <si>
    <t>Підсумок одноразових витрат</t>
  </si>
  <si>
    <t>Поточні (повторювані витрати) – перший рік</t>
  </si>
  <si>
    <t>Оренда звукового обладнання басейна для змагань</t>
  </si>
  <si>
    <r>
      <t xml:space="preserve">Оренда доріжки у басейні (12 занять </t>
    </r>
    <r>
      <rPr>
        <sz val="14"/>
        <color theme="1"/>
        <rFont val="Calibri"/>
        <family val="2"/>
        <charset val="204"/>
      </rPr>
      <t>×</t>
    </r>
    <r>
      <rPr>
        <sz val="14"/>
        <color theme="1"/>
        <rFont val="Times New Roman"/>
        <family val="1"/>
        <charset val="204"/>
      </rPr>
      <t xml:space="preserve"> 10 місяців)</t>
    </r>
  </si>
  <si>
    <t>Оренда другої доріжки у басейні  (12 занять × 10 місяців)</t>
  </si>
  <si>
    <t>Оренда третьої доріжки у басейні  (12 занять × 10 місяців)</t>
  </si>
  <si>
    <t>Страхування всіх типів для спортсменів</t>
  </si>
  <si>
    <t>Витрати з підготовки тренерів та інструкторів</t>
  </si>
  <si>
    <t>Заробітня плата та винагороди тренера за місяць (штат – 5 осіб)</t>
  </si>
  <si>
    <t>Заробітня плата та винагороди інструктора за місяць (штат – 10 осіб)</t>
  </si>
  <si>
    <t>Плата за ліцензії та допуски</t>
  </si>
  <si>
    <t>Оренда комірчини для збереження спорядження (10 місяців)</t>
  </si>
  <si>
    <t>Оренда басейна (4 доріжки) для проведення змагань (4 години)</t>
  </si>
  <si>
    <t>Реклама (банери, інформаційні плакати, аксесуари)</t>
  </si>
  <si>
    <t>Ремонт і профілактика спорядження</t>
  </si>
  <si>
    <t>Загальні поточні витрати (за 1 рік)</t>
  </si>
  <si>
    <t>Разом витрат за перший рік</t>
  </si>
  <si>
    <t>Планований дохід в місяць (30 осіб)</t>
  </si>
  <si>
    <t>Шапочки для водного поло</t>
  </si>
  <si>
    <t>Планований дохід у перший рік (30 осіб)</t>
  </si>
  <si>
    <t>Висвітлення виду спорту (акватлону) у ЗМІ України</t>
  </si>
  <si>
    <r>
      <t xml:space="preserve">Рації для зв'язку під час змагань (3 комплекти </t>
    </r>
    <r>
      <rPr>
        <sz val="14"/>
        <color theme="1"/>
        <rFont val="Calibri"/>
        <family val="2"/>
        <charset val="204"/>
      </rPr>
      <t>×</t>
    </r>
    <r>
      <rPr>
        <sz val="14"/>
        <color theme="1"/>
        <rFont val="Times New Roman"/>
        <family val="1"/>
        <charset val="204"/>
      </rPr>
      <t xml:space="preserve"> 2 рації)</t>
    </r>
  </si>
  <si>
    <t>Обладнання для фото та відео фіксації результату змагань та його трансляції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</si>
</sst>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abSelected="1" zoomScaleNormal="100" workbookViewId="0">
      <selection activeCell="M34" sqref="M34"/>
    </sheetView>
  </sheetViews>
  <sheetFormatPr defaultRowHeight="15" x14ac:dyDescent="0.25"/>
  <cols>
    <col min="1" max="1" width="9.140625" style="1"/>
    <col min="2" max="2" width="19.140625" style="1" customWidth="1"/>
    <col min="3" max="3" width="18.28515625" style="1" customWidth="1"/>
    <col min="4" max="4" width="20" style="1" customWidth="1"/>
    <col min="5" max="5" width="19.42578125" style="1" customWidth="1"/>
    <col min="6" max="6" width="19.5703125" style="1" customWidth="1"/>
    <col min="7" max="7" width="12.42578125" style="1" customWidth="1"/>
    <col min="8" max="8" width="13.140625" style="1" customWidth="1"/>
    <col min="9" max="9" width="12" style="1" customWidth="1"/>
    <col min="10" max="10" width="10" style="1" customWidth="1"/>
    <col min="11" max="11" width="15.42578125" style="1" customWidth="1"/>
    <col min="12" max="12" width="14.7109375" style="1" customWidth="1"/>
    <col min="13" max="16384" width="9.140625" style="1"/>
  </cols>
  <sheetData>
    <row r="2" spans="2:12" ht="14.25" customHeight="1" x14ac:dyDescent="0.25">
      <c r="D2" s="9" t="s">
        <v>8</v>
      </c>
      <c r="E2" s="9"/>
      <c r="F2" s="9"/>
      <c r="G2" s="9"/>
      <c r="H2" s="9"/>
      <c r="I2" s="9"/>
    </row>
    <row r="3" spans="2:12" ht="15.75" customHeight="1" x14ac:dyDescent="0.4">
      <c r="D3" s="9"/>
      <c r="E3" s="9"/>
      <c r="F3" s="9"/>
      <c r="G3" s="9"/>
      <c r="H3" s="9"/>
      <c r="I3" s="9"/>
      <c r="J3" s="2"/>
      <c r="K3" s="2"/>
    </row>
    <row r="5" spans="2:12" ht="18.75" x14ac:dyDescent="0.25">
      <c r="B5" s="3" t="s">
        <v>9</v>
      </c>
      <c r="C5" s="4"/>
      <c r="D5" s="4"/>
      <c r="E5" s="4"/>
      <c r="F5" s="5"/>
      <c r="G5" s="3" t="s">
        <v>4</v>
      </c>
      <c r="H5" s="5"/>
      <c r="I5" s="3" t="s">
        <v>2</v>
      </c>
      <c r="J5" s="5"/>
      <c r="K5" s="3" t="s">
        <v>1</v>
      </c>
      <c r="L5" s="5"/>
    </row>
    <row r="6" spans="2:12" ht="19.5" x14ac:dyDescent="0.25">
      <c r="B6" s="14" t="s">
        <v>10</v>
      </c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2:12" ht="18.75" x14ac:dyDescent="0.25">
      <c r="B7" s="17" t="s">
        <v>11</v>
      </c>
      <c r="C7" s="15"/>
      <c r="D7" s="15"/>
      <c r="E7" s="15"/>
      <c r="F7" s="15"/>
      <c r="G7" s="18"/>
      <c r="H7" s="16"/>
      <c r="I7" s="18"/>
      <c r="J7" s="16"/>
      <c r="K7" s="15"/>
      <c r="L7" s="16"/>
    </row>
    <row r="8" spans="2:12" ht="18.75" x14ac:dyDescent="0.25">
      <c r="B8" s="6" t="s">
        <v>0</v>
      </c>
      <c r="C8" s="7"/>
      <c r="D8" s="7"/>
      <c r="E8" s="7"/>
      <c r="F8" s="8"/>
      <c r="G8" s="6">
        <v>1500</v>
      </c>
      <c r="H8" s="8"/>
      <c r="I8" s="6">
        <v>30</v>
      </c>
      <c r="J8" s="8"/>
      <c r="K8" s="6">
        <f t="shared" ref="K8:K26" si="0">PRODUCT(I8:J8,G8:H8)</f>
        <v>45000</v>
      </c>
      <c r="L8" s="8"/>
    </row>
    <row r="9" spans="2:12" ht="18.75" x14ac:dyDescent="0.25">
      <c r="B9" s="6" t="s">
        <v>3</v>
      </c>
      <c r="C9" s="7"/>
      <c r="D9" s="7"/>
      <c r="E9" s="7"/>
      <c r="F9" s="8"/>
      <c r="G9" s="6">
        <v>1500</v>
      </c>
      <c r="H9" s="8"/>
      <c r="I9" s="6">
        <v>10</v>
      </c>
      <c r="J9" s="8"/>
      <c r="K9" s="6">
        <f t="shared" si="0"/>
        <v>15000</v>
      </c>
      <c r="L9" s="8"/>
    </row>
    <row r="10" spans="2:12" ht="18.75" x14ac:dyDescent="0.25">
      <c r="B10" s="6" t="s">
        <v>31</v>
      </c>
      <c r="C10" s="7"/>
      <c r="D10" s="7"/>
      <c r="E10" s="7"/>
      <c r="F10" s="8"/>
      <c r="G10" s="6">
        <v>3600</v>
      </c>
      <c r="H10" s="8"/>
      <c r="I10" s="6">
        <v>10</v>
      </c>
      <c r="J10" s="8"/>
      <c r="K10" s="6">
        <f t="shared" ref="K10" si="1">PRODUCT(I10:J10,G10:H10)</f>
        <v>36000</v>
      </c>
      <c r="L10" s="8"/>
    </row>
    <row r="11" spans="2:12" ht="18.75" x14ac:dyDescent="0.25">
      <c r="B11" s="6" t="s">
        <v>5</v>
      </c>
      <c r="C11" s="7"/>
      <c r="D11" s="7"/>
      <c r="E11" s="7"/>
      <c r="F11" s="8"/>
      <c r="G11" s="6">
        <v>200</v>
      </c>
      <c r="H11" s="8"/>
      <c r="I11" s="6">
        <v>4</v>
      </c>
      <c r="J11" s="8"/>
      <c r="K11" s="6">
        <f>PRODUCT(I11:J11,G11:H11)</f>
        <v>800</v>
      </c>
      <c r="L11" s="8"/>
    </row>
    <row r="12" spans="2:12" ht="18.75" x14ac:dyDescent="0.25">
      <c r="B12" s="6" t="s">
        <v>35</v>
      </c>
      <c r="C12" s="7"/>
      <c r="D12" s="7"/>
      <c r="E12" s="7"/>
      <c r="F12" s="8"/>
      <c r="G12" s="6">
        <v>50000</v>
      </c>
      <c r="H12" s="8"/>
      <c r="I12" s="6">
        <v>1</v>
      </c>
      <c r="J12" s="8"/>
      <c r="K12" s="6">
        <f t="shared" ref="K12" si="2">PRODUCT(I12:J12,G12:H12)</f>
        <v>50000</v>
      </c>
      <c r="L12" s="8"/>
    </row>
    <row r="13" spans="2:12" ht="18.75" x14ac:dyDescent="0.25">
      <c r="B13" s="6" t="s">
        <v>34</v>
      </c>
      <c r="C13" s="7"/>
      <c r="D13" s="7"/>
      <c r="E13" s="7"/>
      <c r="F13" s="8"/>
      <c r="G13" s="6">
        <v>3299</v>
      </c>
      <c r="H13" s="8"/>
      <c r="I13" s="6">
        <v>3</v>
      </c>
      <c r="J13" s="8"/>
      <c r="K13" s="6">
        <f t="shared" ref="K13" si="3">PRODUCT(I13:J13,G13:H13)</f>
        <v>9897</v>
      </c>
      <c r="L13" s="8"/>
    </row>
    <row r="14" spans="2:12" ht="18.75" x14ac:dyDescent="0.25">
      <c r="B14" s="6" t="s">
        <v>12</v>
      </c>
      <c r="C14" s="7"/>
      <c r="D14" s="7"/>
      <c r="E14" s="7"/>
      <c r="F14" s="8"/>
      <c r="G14" s="6">
        <v>10000</v>
      </c>
      <c r="H14" s="8"/>
      <c r="I14" s="6">
        <v>1</v>
      </c>
      <c r="J14" s="8"/>
      <c r="K14" s="6">
        <f t="shared" ref="K14" si="4">PRODUCT(I14:J14,G14:H14)</f>
        <v>10000</v>
      </c>
      <c r="L14" s="8"/>
    </row>
    <row r="15" spans="2:12" ht="18.75" x14ac:dyDescent="0.25">
      <c r="B15" s="10" t="s">
        <v>13</v>
      </c>
      <c r="C15" s="7"/>
      <c r="D15" s="7"/>
      <c r="E15" s="7"/>
      <c r="F15" s="8"/>
      <c r="G15" s="6">
        <f>SUM(G8:G14)</f>
        <v>70099</v>
      </c>
      <c r="H15" s="8"/>
      <c r="I15" s="6">
        <f>SUM(I8:I14)</f>
        <v>59</v>
      </c>
      <c r="J15" s="8"/>
      <c r="K15" s="10">
        <f>SUM(K8:K14)</f>
        <v>166697</v>
      </c>
      <c r="L15" s="11"/>
    </row>
    <row r="16" spans="2:12" ht="19.5" x14ac:dyDescent="0.25">
      <c r="B16" s="13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2:12" ht="18.75" x14ac:dyDescent="0.25">
      <c r="B17" s="6" t="s">
        <v>19</v>
      </c>
      <c r="C17" s="7"/>
      <c r="D17" s="7"/>
      <c r="E17" s="7"/>
      <c r="F17" s="8"/>
      <c r="G17" s="6">
        <v>1500</v>
      </c>
      <c r="H17" s="8"/>
      <c r="I17" s="6">
        <v>30</v>
      </c>
      <c r="J17" s="8"/>
      <c r="K17" s="6">
        <f t="shared" ref="K17" si="5">PRODUCT(I17:J17,G17:H17)</f>
        <v>45000</v>
      </c>
      <c r="L17" s="8"/>
    </row>
    <row r="18" spans="2:12" ht="18.75" x14ac:dyDescent="0.25">
      <c r="B18" s="6" t="s">
        <v>23</v>
      </c>
      <c r="C18" s="7"/>
      <c r="D18" s="7"/>
      <c r="E18" s="7"/>
      <c r="F18" s="8"/>
      <c r="G18" s="6">
        <v>1000</v>
      </c>
      <c r="H18" s="8"/>
      <c r="I18" s="6">
        <v>30</v>
      </c>
      <c r="J18" s="8"/>
      <c r="K18" s="6">
        <f t="shared" ref="K18" si="6">PRODUCT(I18:J18,G18:H18)</f>
        <v>30000</v>
      </c>
      <c r="L18" s="8"/>
    </row>
    <row r="19" spans="2:12" ht="18.75" x14ac:dyDescent="0.25">
      <c r="B19" s="6" t="s">
        <v>16</v>
      </c>
      <c r="C19" s="7"/>
      <c r="D19" s="7"/>
      <c r="E19" s="7"/>
      <c r="F19" s="8"/>
      <c r="G19" s="6">
        <v>300</v>
      </c>
      <c r="H19" s="8"/>
      <c r="I19" s="6">
        <v>120</v>
      </c>
      <c r="J19" s="8"/>
      <c r="K19" s="6">
        <f t="shared" si="0"/>
        <v>36000</v>
      </c>
      <c r="L19" s="8"/>
    </row>
    <row r="20" spans="2:12" ht="18.75" x14ac:dyDescent="0.25">
      <c r="B20" s="6" t="s">
        <v>17</v>
      </c>
      <c r="C20" s="7"/>
      <c r="D20" s="7"/>
      <c r="E20" s="7"/>
      <c r="F20" s="8"/>
      <c r="G20" s="6">
        <v>300</v>
      </c>
      <c r="H20" s="8"/>
      <c r="I20" s="6">
        <v>120</v>
      </c>
      <c r="J20" s="8"/>
      <c r="K20" s="6">
        <f t="shared" si="0"/>
        <v>36000</v>
      </c>
      <c r="L20" s="8"/>
    </row>
    <row r="21" spans="2:12" ht="18.75" x14ac:dyDescent="0.25">
      <c r="B21" s="6" t="s">
        <v>18</v>
      </c>
      <c r="C21" s="7"/>
      <c r="D21" s="7"/>
      <c r="E21" s="7"/>
      <c r="F21" s="8"/>
      <c r="G21" s="6">
        <v>300</v>
      </c>
      <c r="H21" s="8"/>
      <c r="I21" s="6">
        <v>120</v>
      </c>
      <c r="J21" s="8"/>
      <c r="K21" s="6">
        <f t="shared" ref="K21" si="7">PRODUCT(I21:J21,G21:H21)</f>
        <v>36000</v>
      </c>
      <c r="L21" s="8"/>
    </row>
    <row r="22" spans="2:12" ht="18.75" x14ac:dyDescent="0.25">
      <c r="B22" s="6" t="s">
        <v>20</v>
      </c>
      <c r="C22" s="7"/>
      <c r="D22" s="7"/>
      <c r="E22" s="7"/>
      <c r="F22" s="8"/>
      <c r="G22" s="6">
        <v>15000</v>
      </c>
      <c r="H22" s="8"/>
      <c r="I22" s="6">
        <v>1</v>
      </c>
      <c r="J22" s="8"/>
      <c r="K22" s="6">
        <f t="shared" ref="K22" si="8">PRODUCT(I22:J22,G22:H22)</f>
        <v>15000</v>
      </c>
      <c r="L22" s="8"/>
    </row>
    <row r="23" spans="2:12" ht="18.75" x14ac:dyDescent="0.25">
      <c r="B23" s="6" t="s">
        <v>21</v>
      </c>
      <c r="C23" s="7"/>
      <c r="D23" s="7"/>
      <c r="E23" s="7"/>
      <c r="F23" s="8"/>
      <c r="G23" s="6">
        <v>4000</v>
      </c>
      <c r="H23" s="8"/>
      <c r="I23" s="6">
        <v>5</v>
      </c>
      <c r="J23" s="8"/>
      <c r="K23" s="6">
        <f t="shared" ref="K23" si="9">PRODUCT(I23:J23,G23:H23)</f>
        <v>20000</v>
      </c>
      <c r="L23" s="8"/>
    </row>
    <row r="24" spans="2:12" ht="18.75" x14ac:dyDescent="0.25">
      <c r="B24" s="6" t="s">
        <v>22</v>
      </c>
      <c r="C24" s="7"/>
      <c r="D24" s="7"/>
      <c r="E24" s="7"/>
      <c r="F24" s="8"/>
      <c r="G24" s="6">
        <v>3500</v>
      </c>
      <c r="H24" s="8"/>
      <c r="I24" s="6">
        <v>10</v>
      </c>
      <c r="J24" s="8"/>
      <c r="K24" s="6">
        <f t="shared" si="0"/>
        <v>35000</v>
      </c>
      <c r="L24" s="8"/>
    </row>
    <row r="25" spans="2:12" ht="18.75" x14ac:dyDescent="0.25">
      <c r="B25" s="6" t="s">
        <v>24</v>
      </c>
      <c r="C25" s="7"/>
      <c r="D25" s="7"/>
      <c r="E25" s="7"/>
      <c r="F25" s="8"/>
      <c r="G25" s="6">
        <v>2000</v>
      </c>
      <c r="H25" s="8"/>
      <c r="I25" s="6">
        <v>10</v>
      </c>
      <c r="J25" s="8"/>
      <c r="K25" s="6">
        <f t="shared" si="0"/>
        <v>20000</v>
      </c>
      <c r="L25" s="8"/>
    </row>
    <row r="26" spans="2:12" ht="18.75" x14ac:dyDescent="0.25">
      <c r="B26" s="6" t="s">
        <v>15</v>
      </c>
      <c r="C26" s="7"/>
      <c r="D26" s="7"/>
      <c r="E26" s="7"/>
      <c r="F26" s="8"/>
      <c r="G26" s="6">
        <v>4000</v>
      </c>
      <c r="H26" s="8"/>
      <c r="I26" s="6">
        <v>1</v>
      </c>
      <c r="J26" s="8"/>
      <c r="K26" s="6">
        <f t="shared" si="0"/>
        <v>4000</v>
      </c>
      <c r="L26" s="8"/>
    </row>
    <row r="27" spans="2:12" ht="18.75" x14ac:dyDescent="0.25">
      <c r="B27" s="6" t="s">
        <v>25</v>
      </c>
      <c r="C27" s="7"/>
      <c r="D27" s="7"/>
      <c r="E27" s="7"/>
      <c r="F27" s="8"/>
      <c r="G27" s="6">
        <v>1200</v>
      </c>
      <c r="H27" s="8"/>
      <c r="I27" s="6">
        <v>4</v>
      </c>
      <c r="J27" s="8"/>
      <c r="K27" s="6">
        <f t="shared" ref="K27:K31" si="10">PRODUCT(I27:J27,G27:H27)</f>
        <v>4800</v>
      </c>
      <c r="L27" s="8"/>
    </row>
    <row r="28" spans="2:12" ht="18.75" x14ac:dyDescent="0.25">
      <c r="B28" s="6" t="s">
        <v>26</v>
      </c>
      <c r="C28" s="7"/>
      <c r="D28" s="7"/>
      <c r="E28" s="7"/>
      <c r="F28" s="8"/>
      <c r="G28" s="6">
        <v>5000</v>
      </c>
      <c r="H28" s="8"/>
      <c r="I28" s="6">
        <v>1</v>
      </c>
      <c r="J28" s="8"/>
      <c r="K28" s="6">
        <f t="shared" si="10"/>
        <v>5000</v>
      </c>
      <c r="L28" s="8"/>
    </row>
    <row r="29" spans="2:12" ht="18.75" x14ac:dyDescent="0.25">
      <c r="B29" s="6" t="s">
        <v>33</v>
      </c>
      <c r="C29" s="7"/>
      <c r="D29" s="7"/>
      <c r="E29" s="7"/>
      <c r="F29" s="8"/>
      <c r="G29" s="6">
        <v>4000</v>
      </c>
      <c r="H29" s="8"/>
      <c r="I29" s="6">
        <v>3</v>
      </c>
      <c r="J29" s="8"/>
      <c r="K29" s="6">
        <f t="shared" si="10"/>
        <v>12000</v>
      </c>
      <c r="L29" s="8"/>
    </row>
    <row r="30" spans="2:12" ht="18.75" x14ac:dyDescent="0.25">
      <c r="B30" s="6" t="s">
        <v>6</v>
      </c>
      <c r="C30" s="7"/>
      <c r="D30" s="7"/>
      <c r="E30" s="7"/>
      <c r="F30" s="8"/>
      <c r="G30" s="6">
        <v>30000</v>
      </c>
      <c r="H30" s="8"/>
      <c r="I30" s="6">
        <v>1</v>
      </c>
      <c r="J30" s="8"/>
      <c r="K30" s="6">
        <f t="shared" si="10"/>
        <v>30000</v>
      </c>
      <c r="L30" s="8"/>
    </row>
    <row r="31" spans="2:12" ht="18.75" x14ac:dyDescent="0.25">
      <c r="B31" s="6" t="s">
        <v>7</v>
      </c>
      <c r="C31" s="7"/>
      <c r="D31" s="7"/>
      <c r="E31" s="7"/>
      <c r="F31" s="8"/>
      <c r="G31" s="6">
        <v>3000</v>
      </c>
      <c r="H31" s="8"/>
      <c r="I31" s="6">
        <v>4</v>
      </c>
      <c r="J31" s="8"/>
      <c r="K31" s="6">
        <f t="shared" si="10"/>
        <v>12000</v>
      </c>
      <c r="L31" s="8"/>
    </row>
    <row r="32" spans="2:12" ht="18.75" x14ac:dyDescent="0.25">
      <c r="B32" s="6" t="s">
        <v>27</v>
      </c>
      <c r="C32" s="7"/>
      <c r="D32" s="7"/>
      <c r="E32" s="7"/>
      <c r="F32" s="8"/>
      <c r="G32" s="6">
        <v>5000</v>
      </c>
      <c r="H32" s="8"/>
      <c r="I32" s="6">
        <v>1</v>
      </c>
      <c r="J32" s="8"/>
      <c r="K32" s="6">
        <f t="shared" ref="K32" si="11">PRODUCT(I32:J32,G32:H32)</f>
        <v>5000</v>
      </c>
      <c r="L32" s="8"/>
    </row>
    <row r="33" spans="2:12" ht="18.75" x14ac:dyDescent="0.25">
      <c r="B33" s="10" t="s">
        <v>28</v>
      </c>
      <c r="C33" s="12"/>
      <c r="D33" s="12"/>
      <c r="E33" s="12"/>
      <c r="F33" s="11"/>
      <c r="G33" s="6">
        <f>SUM(G17:G32)</f>
        <v>80100</v>
      </c>
      <c r="H33" s="8"/>
      <c r="I33" s="6">
        <f>SUM(I17:I32)</f>
        <v>461</v>
      </c>
      <c r="J33" s="8"/>
      <c r="K33" s="10">
        <f>SUM(K17:K32)</f>
        <v>345800</v>
      </c>
      <c r="L33" s="11"/>
    </row>
    <row r="34" spans="2:12" ht="18.75" x14ac:dyDescent="0.25">
      <c r="B34" s="10" t="s">
        <v>29</v>
      </c>
      <c r="C34" s="12"/>
      <c r="D34" s="12"/>
      <c r="E34" s="12"/>
      <c r="F34" s="11"/>
      <c r="G34" s="6">
        <f>SUM(G15,G33)</f>
        <v>150199</v>
      </c>
      <c r="H34" s="8"/>
      <c r="I34" s="6">
        <f>SUM(I15,I33)</f>
        <v>520</v>
      </c>
      <c r="J34" s="8"/>
      <c r="K34" s="10">
        <f>SUM(K15,K33)</f>
        <v>512497</v>
      </c>
      <c r="L34" s="11"/>
    </row>
    <row r="35" spans="2:12" ht="18.75" x14ac:dyDescent="0.25">
      <c r="B35" s="6" t="s">
        <v>30</v>
      </c>
      <c r="C35" s="7"/>
      <c r="D35" s="7"/>
      <c r="E35" s="7"/>
      <c r="F35" s="8"/>
      <c r="G35" s="6">
        <v>1200</v>
      </c>
      <c r="H35" s="8"/>
      <c r="I35" s="6">
        <v>30</v>
      </c>
      <c r="J35" s="8"/>
      <c r="K35" s="6">
        <f>PRODUCT(I35:J35,G35:H35)</f>
        <v>36000</v>
      </c>
      <c r="L35" s="8"/>
    </row>
    <row r="36" spans="2:12" ht="18.75" x14ac:dyDescent="0.25">
      <c r="B36" s="6" t="s">
        <v>32</v>
      </c>
      <c r="C36" s="7"/>
      <c r="D36" s="7"/>
      <c r="E36" s="7"/>
      <c r="F36" s="8"/>
      <c r="G36" s="6">
        <v>12000</v>
      </c>
      <c r="H36" s="8"/>
      <c r="I36" s="6">
        <v>30</v>
      </c>
      <c r="J36" s="8"/>
      <c r="K36" s="6">
        <f>PRODUCT(I36:J36,G36:H36)</f>
        <v>360000</v>
      </c>
      <c r="L36" s="8"/>
    </row>
  </sheetData>
  <mergeCells count="123">
    <mergeCell ref="K18:L18"/>
    <mergeCell ref="B21:F21"/>
    <mergeCell ref="G21:H21"/>
    <mergeCell ref="I21:J21"/>
    <mergeCell ref="K21:L21"/>
    <mergeCell ref="B6:L6"/>
    <mergeCell ref="B7:F7"/>
    <mergeCell ref="G7:H7"/>
    <mergeCell ref="I7:J7"/>
    <mergeCell ref="K7:L7"/>
    <mergeCell ref="G8:H8"/>
    <mergeCell ref="G9:H9"/>
    <mergeCell ref="B8:F8"/>
    <mergeCell ref="B10:F10"/>
    <mergeCell ref="G10:H10"/>
    <mergeCell ref="I10:J10"/>
    <mergeCell ref="K10:L10"/>
    <mergeCell ref="B11:F11"/>
    <mergeCell ref="G11:H11"/>
    <mergeCell ref="I11:J11"/>
    <mergeCell ref="B36:F36"/>
    <mergeCell ref="G36:H36"/>
    <mergeCell ref="I36:J36"/>
    <mergeCell ref="K36:L36"/>
    <mergeCell ref="K32:L32"/>
    <mergeCell ref="K33:L33"/>
    <mergeCell ref="B34:F34"/>
    <mergeCell ref="G34:H34"/>
    <mergeCell ref="I34:J34"/>
    <mergeCell ref="K34:L34"/>
    <mergeCell ref="B32:F32"/>
    <mergeCell ref="B33:F33"/>
    <mergeCell ref="G32:H32"/>
    <mergeCell ref="G33:H33"/>
    <mergeCell ref="I32:J32"/>
    <mergeCell ref="I33:J33"/>
    <mergeCell ref="B35:F35"/>
    <mergeCell ref="G35:H35"/>
    <mergeCell ref="I35:J35"/>
    <mergeCell ref="K35:L35"/>
    <mergeCell ref="B30:F30"/>
    <mergeCell ref="B31:F31"/>
    <mergeCell ref="G29:H29"/>
    <mergeCell ref="G30:H30"/>
    <mergeCell ref="G31:H31"/>
    <mergeCell ref="I29:J29"/>
    <mergeCell ref="I30:J30"/>
    <mergeCell ref="I31:J31"/>
    <mergeCell ref="K29:L29"/>
    <mergeCell ref="K30:L30"/>
    <mergeCell ref="K31:L31"/>
    <mergeCell ref="B29:F29"/>
    <mergeCell ref="K11:L11"/>
    <mergeCell ref="B12:F12"/>
    <mergeCell ref="G12:H12"/>
    <mergeCell ref="I12:J12"/>
    <mergeCell ref="K12:L12"/>
    <mergeCell ref="B23:F23"/>
    <mergeCell ref="G23:H23"/>
    <mergeCell ref="I23:J23"/>
    <mergeCell ref="K23:L23"/>
    <mergeCell ref="B17:F17"/>
    <mergeCell ref="G17:H17"/>
    <mergeCell ref="I17:J17"/>
    <mergeCell ref="K17:L17"/>
    <mergeCell ref="B18:F18"/>
    <mergeCell ref="G18:H18"/>
    <mergeCell ref="B26:F26"/>
    <mergeCell ref="G26:H26"/>
    <mergeCell ref="I26:J26"/>
    <mergeCell ref="K26:L26"/>
    <mergeCell ref="B27:F27"/>
    <mergeCell ref="B28:F28"/>
    <mergeCell ref="B22:F22"/>
    <mergeCell ref="G22:H22"/>
    <mergeCell ref="D2:I3"/>
    <mergeCell ref="I25:J25"/>
    <mergeCell ref="K25:L25"/>
    <mergeCell ref="B24:F24"/>
    <mergeCell ref="G24:H24"/>
    <mergeCell ref="I24:J24"/>
    <mergeCell ref="K24:L24"/>
    <mergeCell ref="B25:F25"/>
    <mergeCell ref="G25:H25"/>
    <mergeCell ref="K8:L8"/>
    <mergeCell ref="K9:L9"/>
    <mergeCell ref="K19:L19"/>
    <mergeCell ref="K20:L20"/>
    <mergeCell ref="B9:F9"/>
    <mergeCell ref="B19:F19"/>
    <mergeCell ref="B20:F20"/>
    <mergeCell ref="K5:L5"/>
    <mergeCell ref="I5:J5"/>
    <mergeCell ref="I8:J8"/>
    <mergeCell ref="I9:J9"/>
    <mergeCell ref="I22:J22"/>
    <mergeCell ref="K22:L22"/>
    <mergeCell ref="K14:L14"/>
    <mergeCell ref="B15:F15"/>
    <mergeCell ref="B5:F5"/>
    <mergeCell ref="G5:H5"/>
    <mergeCell ref="B13:F13"/>
    <mergeCell ref="G13:H13"/>
    <mergeCell ref="I13:J13"/>
    <mergeCell ref="K13:L13"/>
    <mergeCell ref="G27:H27"/>
    <mergeCell ref="G28:H28"/>
    <mergeCell ref="I27:J27"/>
    <mergeCell ref="I28:J28"/>
    <mergeCell ref="K27:L27"/>
    <mergeCell ref="K28:L28"/>
    <mergeCell ref="G15:H15"/>
    <mergeCell ref="I15:J15"/>
    <mergeCell ref="K15:L15"/>
    <mergeCell ref="B16:L16"/>
    <mergeCell ref="G19:H19"/>
    <mergeCell ref="G20:H20"/>
    <mergeCell ref="B14:F14"/>
    <mergeCell ref="G14:H14"/>
    <mergeCell ref="I14:J14"/>
    <mergeCell ref="I19:J19"/>
    <mergeCell ref="I20:J20"/>
    <mergeCell ref="I18:J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2016-12-06T18:33:44Z</dcterms:modified>
</cp:coreProperties>
</file>