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\Downloads\"/>
    </mc:Choice>
  </mc:AlternateContent>
  <bookViews>
    <workbookView xWindow="0" yWindow="0" windowWidth="20490" windowHeight="7755"/>
  </bookViews>
  <sheets>
    <sheet name="Кошторис Медіа Школа" sheetId="6" r:id="rId1"/>
  </sheets>
  <calcPr calcId="152511"/>
</workbook>
</file>

<file path=xl/calcChain.xml><?xml version="1.0" encoding="utf-8"?>
<calcChain xmlns="http://schemas.openxmlformats.org/spreadsheetml/2006/main">
  <c r="H19" i="6" l="1"/>
  <c r="H17" i="6"/>
  <c r="H7" i="6"/>
  <c r="E14" i="6"/>
  <c r="E20" i="6"/>
  <c r="E4" i="6"/>
  <c r="E5" i="6"/>
  <c r="E3" i="6"/>
  <c r="H3" i="6" s="1"/>
  <c r="E17" i="6"/>
  <c r="D13" i="6" l="1"/>
  <c r="E19" i="6" l="1"/>
  <c r="E15" i="6"/>
  <c r="E13" i="6"/>
  <c r="E12" i="6"/>
  <c r="E11" i="6"/>
  <c r="E10" i="6"/>
  <c r="E9" i="6"/>
  <c r="E8" i="6"/>
  <c r="E7" i="6"/>
  <c r="D22" i="6" l="1"/>
  <c r="D23" i="6" l="1"/>
  <c r="H22" i="6"/>
</calcChain>
</file>

<file path=xl/sharedStrings.xml><?xml version="1.0" encoding="utf-8"?>
<sst xmlns="http://schemas.openxmlformats.org/spreadsheetml/2006/main" count="71" uniqueCount="56">
  <si>
    <t>Об'єкт</t>
  </si>
  <si>
    <t>Модель</t>
  </si>
  <si>
    <t>Кількість</t>
  </si>
  <si>
    <t>Ціна (грн)</t>
  </si>
  <si>
    <t>Вартість, грн</t>
  </si>
  <si>
    <t>Дизайн та друк поліграфії</t>
  </si>
  <si>
    <t>https://www.printmarket.ua/pechat-nakleek_-razmer-105h140---210h297-mm_.htm</t>
  </si>
  <si>
    <t>https://www.printmarket.ua/plakat-reklamnyi-a3.htm</t>
  </si>
  <si>
    <t xml:space="preserve">Сертифікати </t>
  </si>
  <si>
    <t>https://www.printmarket.ua/diplomy-i-gramoty-a4.htm</t>
  </si>
  <si>
    <t>Навчальний процес</t>
  </si>
  <si>
    <t>Викладання</t>
  </si>
  <si>
    <t>Навчання з операторського мистецтва</t>
  </si>
  <si>
    <t>Навчання з  (Adobe After Effects, Adobe Premiere Pro)</t>
  </si>
  <si>
    <t>Навчання з обробки звуку (Adobe Audition)</t>
  </si>
  <si>
    <t>Дизайн</t>
  </si>
  <si>
    <t>Розробка дизайну (брендбук)</t>
  </si>
  <si>
    <t>Розробка усії дийзайн рішень (логотип, оформлення у соціальних мережах, плакати, сертифікати, ручки, блокноти, стікери, значків)</t>
  </si>
  <si>
    <t>Друк</t>
  </si>
  <si>
    <t>Плакат (а3)</t>
  </si>
  <si>
    <t>А3, 200 г / м2, кольорова односторонній друк</t>
  </si>
  <si>
    <t>Плакат (а2)</t>
  </si>
  <si>
    <t>формат вироби 594x420 мм папір City 150 г \ м2 друк широкоформатний - тираж до 500 шт упаковка в крафт-папір з логотипом PrintMarket вага 100 шт плакатів приблизно 4 кг розмір пачки (100 плакатів) приблизно 430х610х20 мм (довжина х ширина х висота)</t>
  </si>
  <si>
    <t>https://www.printmarket.ua/plakat-reklamnyi-a2.htm</t>
  </si>
  <si>
    <t>А4, 350 г / м2, кольорова одностороняя друк (макет входить у вартість)</t>
  </si>
  <si>
    <t>Стікери (А6)</t>
  </si>
  <si>
    <t>Формат вироби: А6 (105х148 мм); А5 (148х210 мм); А4 (210х297 мм) Самоклеючі. папір (Raflatak) Друк цифровий або офсетний, з 1ої боку Порізка в формат</t>
  </si>
  <si>
    <t>Блокнот А5 з логотипом</t>
  </si>
  <si>
    <t>Розмір 148 х 210 мм Обкладинка з кольоровою друк Блок 50 аркушів Ламинация плівкою матова з однієї / двох боку Нанесення логотипу</t>
  </si>
  <si>
    <t>https://www.printmarket.ua/bloknot-wario-smart-a5.htm</t>
  </si>
  <si>
    <t>Папка учасника</t>
  </si>
  <si>
    <t>Формат готового виробу 215х305x5 мм Папір крейдований матовий, щільністю 350 г / м2 Друк цифровий, кольорова, з одного або двох сторін бокуКлеєний кишеню з місцем під візиткуВага 50 шт папок приблизно 2,5 кгЛамінація матова / глянцева з зовнішньої сторони папки (1 + 0) Нанесення логотипу</t>
  </si>
  <si>
    <t>https://www.printmarket.ua/papka-ekonom-s-karmanom.htm</t>
  </si>
  <si>
    <t xml:space="preserve">Ручка </t>
  </si>
  <si>
    <t>Модель Senator (Point Polished)Размер 136х10 мм         Корпус ручки - пластиковый        Тампопечать в 1 или 2 цвета        Размер нанесения логотипах 50х6 мм / 40х6 мм</t>
  </si>
  <si>
    <t>https://www.printmarket.ua/ruchka-s-vashim-logotipom_-model-senator.htm</t>
  </si>
  <si>
    <t>Значки з нанесенням</t>
  </si>
  <si>
    <t>значок західної
Діаметр - 25мм / 36мм / 43мм / 56 мм
Форма - круглий
Кольоровий друк зображення + захисна плівка</t>
  </si>
  <si>
    <t>https://www.printmarket.ua/znachki-s-naneseniem.htm</t>
  </si>
  <si>
    <t>Розхідні матеріали</t>
  </si>
  <si>
    <t>Папір</t>
  </si>
  <si>
    <t>Папір офісний (пачка 500шт)</t>
  </si>
  <si>
    <t>Щільність 80 г / м² Тип Біла Формат A4
Кількість листів 500 Клас С + CIE білизни 150%</t>
  </si>
  <si>
    <t>https://rozetka.com.ua/zoom_6416764001001_7318826541939/p21322694/</t>
  </si>
  <si>
    <t>Інформаційна кампанія</t>
  </si>
  <si>
    <t>Мережа Інтернет</t>
  </si>
  <si>
    <t>Різностороння реклама у соціальних мережах</t>
  </si>
  <si>
    <t>Підсумок</t>
  </si>
  <si>
    <t>Всього</t>
  </si>
  <si>
    <t>Всьго+20%</t>
  </si>
  <si>
    <t xml:space="preserve">ринок праці / заппити спікерів та експертів </t>
  </si>
  <si>
    <t>Характеристика</t>
  </si>
  <si>
    <t>Джерело</t>
  </si>
  <si>
    <t>Послуги викладача з теорії та практики за обраним напрямом</t>
  </si>
  <si>
    <t>Просування в мережі Інтернеті тренінгового проекту</t>
  </si>
  <si>
    <t>Просування в мережі Інтернет cоціальних медіа проектів учасників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</si>
</sst>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грн.]#,##0.00"/>
  </numFmts>
  <fonts count="8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9" fontId="2" fillId="0" borderId="0" xfId="0" applyNumberFormat="1" applyFont="1" applyAlignment="1"/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7" fillId="0" borderId="0" xfId="0" applyFont="1" applyFill="1" applyAlignment="1"/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 vertical="center"/>
    </xf>
    <xf numFmtId="0" fontId="2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3" xfId="0" applyFont="1" applyBorder="1" applyAlignment="1"/>
    <xf numFmtId="164" fontId="0" fillId="0" borderId="0" xfId="0" applyNumberFormat="1" applyFont="1" applyAlignme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11"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E6D3"/>
          <bgColor rgb="FFF4E6D3"/>
        </patternFill>
      </fill>
    </dxf>
    <dxf>
      <fill>
        <patternFill patternType="solid">
          <fgColor rgb="FFF4E6D3"/>
          <bgColor rgb="FFF4E6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E6D3"/>
          <bgColor rgb="FFF4E6D3"/>
        </patternFill>
      </fill>
    </dxf>
    <dxf>
      <fill>
        <patternFill patternType="solid">
          <fgColor rgb="FFF4E6D3"/>
          <bgColor rgb="FFF4E6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E6D3"/>
          <bgColor rgb="FFF4E6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CCA677"/>
          <bgColor rgb="FFCCA677"/>
        </patternFill>
      </fill>
    </dxf>
  </dxfs>
  <tableStyles count="5">
    <tableStyle name="Кошторис Фото-style" pivot="0" count="3">
      <tableStyleElement type="headerRow" dxfId="10"/>
      <tableStyleElement type="firstRowStripe" dxfId="9"/>
      <tableStyleElement type="secondRowStripe" dxfId="8"/>
    </tableStyle>
    <tableStyle name="Кошторис Фото-style 2" pivot="0" count="2">
      <tableStyleElement type="firstRowStripe" dxfId="7"/>
      <tableStyleElement type="secondRowStripe" dxfId="6"/>
    </tableStyle>
    <tableStyle name="Кошторис Фото-style 3" pivot="0" count="2">
      <tableStyleElement type="firstRowStripe" dxfId="5"/>
      <tableStyleElement type="secondRowStripe" dxfId="4"/>
    </tableStyle>
    <tableStyle name="Кошторис оборудование-style" pivot="0" count="2">
      <tableStyleElement type="firstRowStripe" dxfId="3"/>
      <tableStyleElement type="secondRowStripe" dxfId="2"/>
    </tableStyle>
    <tableStyle name="Кошторис оборудование-style 2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intmarket.ua/ruchka-s-vashim-logotipom_-model-senator.htm" TargetMode="External"/><Relationship Id="rId3" Type="http://schemas.openxmlformats.org/officeDocument/2006/relationships/hyperlink" Target="https://www.printmarket.ua/diplomy-i-gramoty-a4.htm" TargetMode="External"/><Relationship Id="rId7" Type="http://schemas.openxmlformats.org/officeDocument/2006/relationships/hyperlink" Target="https://rozetka.com.ua/zoom_6416764001001_7318826541939/p21322694/" TargetMode="External"/><Relationship Id="rId2" Type="http://schemas.openxmlformats.org/officeDocument/2006/relationships/hyperlink" Target="https://www.printmarket.ua/plakat-reklamnyi-a2.htm" TargetMode="External"/><Relationship Id="rId1" Type="http://schemas.openxmlformats.org/officeDocument/2006/relationships/hyperlink" Target="https://www.printmarket.ua/plakat-reklamnyi-a3.htm" TargetMode="External"/><Relationship Id="rId6" Type="http://schemas.openxmlformats.org/officeDocument/2006/relationships/hyperlink" Target="https://www.printmarket.ua/znachki-s-naneseniem.htm" TargetMode="External"/><Relationship Id="rId5" Type="http://schemas.openxmlformats.org/officeDocument/2006/relationships/hyperlink" Target="https://www.printmarket.ua/papka-ekonom-s-karmanom.htm" TargetMode="External"/><Relationship Id="rId4" Type="http://schemas.openxmlformats.org/officeDocument/2006/relationships/hyperlink" Target="https://www.printmarket.ua/pechat-nakleek_-razmer-105h140---210h297-mm_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5"/>
  <sheetViews>
    <sheetView tabSelected="1" zoomScale="78" zoomScaleNormal="78" workbookViewId="0">
      <selection activeCell="D23" sqref="D23"/>
    </sheetView>
  </sheetViews>
  <sheetFormatPr defaultColWidth="14.42578125" defaultRowHeight="15.75" customHeight="1" x14ac:dyDescent="0.2"/>
  <cols>
    <col min="1" max="1" width="29.140625" customWidth="1"/>
    <col min="2" max="2" width="60.42578125" customWidth="1"/>
    <col min="5" max="5" width="15.7109375" customWidth="1"/>
    <col min="6" max="6" width="60.7109375" customWidth="1"/>
    <col min="7" max="7" width="70.5703125" customWidth="1"/>
  </cols>
  <sheetData>
    <row r="1" spans="1:8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2" t="s">
        <v>51</v>
      </c>
      <c r="G1" s="32" t="s">
        <v>52</v>
      </c>
    </row>
    <row r="2" spans="1:8" ht="15.75" customHeight="1" x14ac:dyDescent="0.2">
      <c r="A2" s="40" t="s">
        <v>10</v>
      </c>
      <c r="B2" s="41"/>
      <c r="C2" s="41"/>
      <c r="D2" s="41"/>
      <c r="E2" s="41"/>
      <c r="F2" s="41"/>
      <c r="G2" s="42"/>
    </row>
    <row r="3" spans="1:8" ht="15.75" customHeight="1" x14ac:dyDescent="0.2">
      <c r="A3" s="8" t="s">
        <v>11</v>
      </c>
      <c r="B3" s="5" t="s">
        <v>12</v>
      </c>
      <c r="C3" s="35">
        <v>12</v>
      </c>
      <c r="D3" s="9">
        <v>1300</v>
      </c>
      <c r="E3" s="9">
        <f>C3*D3</f>
        <v>15600</v>
      </c>
      <c r="F3" s="36" t="s">
        <v>53</v>
      </c>
      <c r="G3" s="37" t="s">
        <v>50</v>
      </c>
      <c r="H3" s="46">
        <f>E3+E4+E5</f>
        <v>46800</v>
      </c>
    </row>
    <row r="4" spans="1:8" ht="15.75" customHeight="1" x14ac:dyDescent="0.2">
      <c r="A4" s="8" t="s">
        <v>11</v>
      </c>
      <c r="B4" s="5" t="s">
        <v>13</v>
      </c>
      <c r="C4" s="35">
        <v>12</v>
      </c>
      <c r="D4" s="9">
        <v>1300</v>
      </c>
      <c r="E4" s="9">
        <f t="shared" ref="E4:E5" si="0">C4*D4</f>
        <v>15600</v>
      </c>
      <c r="F4" s="36" t="s">
        <v>53</v>
      </c>
      <c r="G4" s="37" t="s">
        <v>50</v>
      </c>
      <c r="H4" s="47"/>
    </row>
    <row r="5" spans="1:8" ht="15.75" customHeight="1" x14ac:dyDescent="0.2">
      <c r="A5" s="8" t="s">
        <v>11</v>
      </c>
      <c r="B5" s="5" t="s">
        <v>14</v>
      </c>
      <c r="C5" s="35">
        <v>12</v>
      </c>
      <c r="D5" s="9">
        <v>1300</v>
      </c>
      <c r="E5" s="9">
        <f t="shared" si="0"/>
        <v>15600</v>
      </c>
      <c r="F5" s="36" t="s">
        <v>53</v>
      </c>
      <c r="G5" s="37" t="s">
        <v>50</v>
      </c>
      <c r="H5" s="48"/>
    </row>
    <row r="6" spans="1:8" ht="15.75" customHeight="1" x14ac:dyDescent="0.2">
      <c r="A6" s="43" t="s">
        <v>5</v>
      </c>
      <c r="B6" s="44"/>
      <c r="C6" s="44"/>
      <c r="D6" s="44"/>
      <c r="E6" s="44"/>
      <c r="F6" s="44"/>
      <c r="G6" s="45"/>
    </row>
    <row r="7" spans="1:8" ht="26.25" customHeight="1" x14ac:dyDescent="0.2">
      <c r="A7" s="3" t="s">
        <v>15</v>
      </c>
      <c r="B7" s="3" t="s">
        <v>16</v>
      </c>
      <c r="C7" s="6">
        <v>1</v>
      </c>
      <c r="D7" s="9">
        <v>5000</v>
      </c>
      <c r="E7" s="9">
        <f t="shared" ref="E7:E15" si="1">D7</f>
        <v>5000</v>
      </c>
      <c r="F7" s="4" t="s">
        <v>17</v>
      </c>
      <c r="G7" s="7"/>
      <c r="H7" s="49">
        <f>SUM(E7:E15)</f>
        <v>17264</v>
      </c>
    </row>
    <row r="8" spans="1:8" ht="15.75" customHeight="1" x14ac:dyDescent="0.2">
      <c r="A8" s="3" t="s">
        <v>18</v>
      </c>
      <c r="B8" s="3" t="s">
        <v>19</v>
      </c>
      <c r="C8" s="3">
        <v>100</v>
      </c>
      <c r="D8" s="9">
        <v>1080</v>
      </c>
      <c r="E8" s="9">
        <f t="shared" si="1"/>
        <v>1080</v>
      </c>
      <c r="F8" s="3" t="s">
        <v>20</v>
      </c>
      <c r="G8" s="10" t="s">
        <v>7</v>
      </c>
      <c r="H8" s="49"/>
    </row>
    <row r="9" spans="1:8" ht="15.75" customHeight="1" x14ac:dyDescent="0.2">
      <c r="A9" s="3" t="s">
        <v>18</v>
      </c>
      <c r="B9" s="3" t="s">
        <v>21</v>
      </c>
      <c r="C9" s="3">
        <v>20</v>
      </c>
      <c r="D9" s="9">
        <v>529</v>
      </c>
      <c r="E9" s="9">
        <f t="shared" si="1"/>
        <v>529</v>
      </c>
      <c r="F9" s="4" t="s">
        <v>22</v>
      </c>
      <c r="G9" s="10" t="s">
        <v>23</v>
      </c>
      <c r="H9" s="49"/>
    </row>
    <row r="10" spans="1:8" ht="15.75" customHeight="1" x14ac:dyDescent="0.2">
      <c r="A10" s="3" t="s">
        <v>18</v>
      </c>
      <c r="B10" s="11" t="s">
        <v>8</v>
      </c>
      <c r="C10" s="32">
        <v>70</v>
      </c>
      <c r="D10" s="9">
        <v>1110</v>
      </c>
      <c r="E10" s="9">
        <f t="shared" si="1"/>
        <v>1110</v>
      </c>
      <c r="F10" s="4" t="s">
        <v>24</v>
      </c>
      <c r="G10" s="10" t="s">
        <v>9</v>
      </c>
      <c r="H10" s="49"/>
    </row>
    <row r="11" spans="1:8" ht="15.75" customHeight="1" x14ac:dyDescent="0.2">
      <c r="A11" s="3" t="s">
        <v>18</v>
      </c>
      <c r="B11" s="11" t="s">
        <v>25</v>
      </c>
      <c r="C11" s="3">
        <v>400</v>
      </c>
      <c r="D11" s="9">
        <v>516</v>
      </c>
      <c r="E11" s="9">
        <f t="shared" si="1"/>
        <v>516</v>
      </c>
      <c r="F11" s="4" t="s">
        <v>26</v>
      </c>
      <c r="G11" s="10" t="s">
        <v>6</v>
      </c>
      <c r="H11" s="49"/>
    </row>
    <row r="12" spans="1:8" ht="15.75" customHeight="1" x14ac:dyDescent="0.2">
      <c r="A12" s="3" t="s">
        <v>18</v>
      </c>
      <c r="B12" s="3" t="s">
        <v>27</v>
      </c>
      <c r="C12" s="3">
        <v>50</v>
      </c>
      <c r="D12" s="33">
        <v>1248</v>
      </c>
      <c r="E12" s="9">
        <f t="shared" si="1"/>
        <v>1248</v>
      </c>
      <c r="F12" s="4" t="s">
        <v>28</v>
      </c>
      <c r="G12" s="10" t="s">
        <v>29</v>
      </c>
      <c r="H12" s="49"/>
    </row>
    <row r="13" spans="1:8" ht="15.75" customHeight="1" x14ac:dyDescent="0.2">
      <c r="A13" s="3" t="s">
        <v>18</v>
      </c>
      <c r="B13" s="3" t="s">
        <v>30</v>
      </c>
      <c r="C13" s="3">
        <v>50</v>
      </c>
      <c r="D13" s="9">
        <f>1638</f>
        <v>1638</v>
      </c>
      <c r="E13" s="9">
        <f t="shared" si="1"/>
        <v>1638</v>
      </c>
      <c r="F13" s="4" t="s">
        <v>31</v>
      </c>
      <c r="G13" s="10" t="s">
        <v>32</v>
      </c>
      <c r="H13" s="49"/>
    </row>
    <row r="14" spans="1:8" ht="15.75" customHeight="1" x14ac:dyDescent="0.2">
      <c r="A14" s="3" t="s">
        <v>18</v>
      </c>
      <c r="B14" s="11" t="s">
        <v>33</v>
      </c>
      <c r="C14" s="3">
        <v>50</v>
      </c>
      <c r="D14" s="9">
        <v>3429</v>
      </c>
      <c r="E14" s="9">
        <f t="shared" si="1"/>
        <v>3429</v>
      </c>
      <c r="F14" s="4" t="s">
        <v>34</v>
      </c>
      <c r="G14" s="10" t="s">
        <v>35</v>
      </c>
      <c r="H14" s="49"/>
    </row>
    <row r="15" spans="1:8" ht="15.75" customHeight="1" x14ac:dyDescent="0.2">
      <c r="A15" s="3" t="s">
        <v>18</v>
      </c>
      <c r="B15" s="11" t="s">
        <v>36</v>
      </c>
      <c r="C15" s="3">
        <v>50</v>
      </c>
      <c r="D15" s="9">
        <v>2714</v>
      </c>
      <c r="E15" s="9">
        <f t="shared" si="1"/>
        <v>2714</v>
      </c>
      <c r="F15" s="4" t="s">
        <v>37</v>
      </c>
      <c r="G15" s="10" t="s">
        <v>38</v>
      </c>
      <c r="H15" s="49"/>
    </row>
    <row r="16" spans="1:8" ht="15.75" customHeight="1" x14ac:dyDescent="0.2">
      <c r="A16" s="43" t="s">
        <v>39</v>
      </c>
      <c r="B16" s="44"/>
      <c r="C16" s="44"/>
      <c r="D16" s="44"/>
      <c r="E16" s="44"/>
      <c r="F16" s="44"/>
      <c r="G16" s="45"/>
    </row>
    <row r="17" spans="1:8" ht="15.75" customHeight="1" x14ac:dyDescent="0.2">
      <c r="A17" s="3" t="s">
        <v>40</v>
      </c>
      <c r="B17" s="3" t="s">
        <v>41</v>
      </c>
      <c r="C17" s="3">
        <v>2</v>
      </c>
      <c r="D17" s="9">
        <v>95</v>
      </c>
      <c r="E17" s="9">
        <f>D17*C17</f>
        <v>190</v>
      </c>
      <c r="F17" s="3" t="s">
        <v>42</v>
      </c>
      <c r="G17" s="10" t="s">
        <v>43</v>
      </c>
      <c r="H17" s="39">
        <f>E17</f>
        <v>190</v>
      </c>
    </row>
    <row r="18" spans="1:8" ht="15.75" customHeight="1" x14ac:dyDescent="0.2">
      <c r="A18" s="43" t="s">
        <v>44</v>
      </c>
      <c r="B18" s="44"/>
      <c r="C18" s="44"/>
      <c r="D18" s="44"/>
      <c r="E18" s="44"/>
      <c r="F18" s="44"/>
      <c r="G18" s="45"/>
    </row>
    <row r="19" spans="1:8" ht="15.75" customHeight="1" x14ac:dyDescent="0.25">
      <c r="A19" s="12" t="s">
        <v>45</v>
      </c>
      <c r="B19" s="12" t="s">
        <v>54</v>
      </c>
      <c r="C19" s="3">
        <v>1</v>
      </c>
      <c r="D19" s="9">
        <v>4000</v>
      </c>
      <c r="E19" s="9">
        <f>C19*D19</f>
        <v>4000</v>
      </c>
      <c r="F19" s="3" t="s">
        <v>46</v>
      </c>
      <c r="G19" s="7"/>
      <c r="H19" s="50">
        <f>E19+E20</f>
        <v>22900</v>
      </c>
    </row>
    <row r="20" spans="1:8" ht="15.75" customHeight="1" x14ac:dyDescent="0.25">
      <c r="A20" s="12" t="s">
        <v>45</v>
      </c>
      <c r="B20" s="38" t="s">
        <v>55</v>
      </c>
      <c r="C20" s="3">
        <v>7</v>
      </c>
      <c r="D20" s="9">
        <v>2700</v>
      </c>
      <c r="E20" s="9">
        <f>C20*D20</f>
        <v>18900</v>
      </c>
      <c r="F20" s="3" t="s">
        <v>46</v>
      </c>
      <c r="G20" s="34"/>
      <c r="H20" s="50"/>
    </row>
    <row r="21" spans="1:8" ht="15.75" customHeight="1" x14ac:dyDescent="0.2">
      <c r="A21" s="43" t="s">
        <v>47</v>
      </c>
      <c r="B21" s="44"/>
      <c r="C21" s="44"/>
      <c r="D21" s="44"/>
      <c r="E21" s="44"/>
      <c r="F21" s="44"/>
      <c r="G21" s="45"/>
    </row>
    <row r="22" spans="1:8" ht="12.75" x14ac:dyDescent="0.2">
      <c r="A22" s="25"/>
      <c r="B22" s="26"/>
      <c r="C22" s="13" t="s">
        <v>48</v>
      </c>
      <c r="D22" s="14">
        <f>SUM(E2:E21)</f>
        <v>87154</v>
      </c>
      <c r="E22" s="14"/>
      <c r="F22" s="15"/>
      <c r="G22" s="3"/>
      <c r="H22" s="39">
        <f>D22</f>
        <v>87154</v>
      </c>
    </row>
    <row r="23" spans="1:8" ht="15.75" customHeight="1" x14ac:dyDescent="0.2">
      <c r="A23" s="27"/>
      <c r="B23" s="28"/>
      <c r="C23" s="3" t="s">
        <v>49</v>
      </c>
      <c r="D23" s="14">
        <f>D22*1.2</f>
        <v>104584.8</v>
      </c>
      <c r="E23" s="7"/>
      <c r="F23" s="7"/>
      <c r="G23" s="7"/>
    </row>
    <row r="26" spans="1:8" ht="15.75" customHeight="1" x14ac:dyDescent="0.2">
      <c r="A26" s="27"/>
      <c r="B26" s="29"/>
      <c r="C26" s="16"/>
      <c r="D26" s="17"/>
      <c r="E26" s="17"/>
      <c r="F26" s="18"/>
    </row>
    <row r="27" spans="1:8" ht="15.75" customHeight="1" x14ac:dyDescent="0.2">
      <c r="A27" s="27"/>
      <c r="B27" s="30"/>
    </row>
    <row r="28" spans="1:8" ht="15.75" customHeight="1" x14ac:dyDescent="0.2">
      <c r="A28" s="27"/>
      <c r="B28" s="30"/>
    </row>
    <row r="29" spans="1:8" ht="15.75" customHeight="1" x14ac:dyDescent="0.2">
      <c r="A29" s="27"/>
      <c r="B29" s="29"/>
      <c r="C29" s="16"/>
      <c r="D29" s="17"/>
      <c r="E29" s="17"/>
      <c r="F29" s="18"/>
    </row>
    <row r="30" spans="1:8" ht="15.75" customHeight="1" x14ac:dyDescent="0.2">
      <c r="A30" s="27"/>
      <c r="B30" s="29"/>
      <c r="C30" s="16"/>
      <c r="D30" s="17"/>
      <c r="E30" s="17"/>
      <c r="F30" s="18"/>
    </row>
    <row r="31" spans="1:8" ht="15.75" customHeight="1" x14ac:dyDescent="0.2">
      <c r="A31" s="27"/>
      <c r="B31" s="29"/>
      <c r="C31" s="16"/>
      <c r="D31" s="17"/>
      <c r="E31" s="17"/>
      <c r="F31" s="19"/>
    </row>
    <row r="32" spans="1:8" ht="15.75" customHeight="1" x14ac:dyDescent="0.2">
      <c r="A32" s="27"/>
      <c r="B32" s="29"/>
      <c r="C32" s="16"/>
      <c r="D32" s="17"/>
      <c r="E32" s="17"/>
      <c r="F32" s="18"/>
    </row>
    <row r="33" spans="1:6" ht="15.75" customHeight="1" x14ac:dyDescent="0.2">
      <c r="A33" s="27"/>
      <c r="B33" s="29"/>
      <c r="C33" s="16"/>
      <c r="D33" s="17"/>
      <c r="E33" s="17"/>
      <c r="F33" s="20"/>
    </row>
    <row r="34" spans="1:6" ht="15.75" customHeight="1" x14ac:dyDescent="0.2">
      <c r="A34" s="27"/>
      <c r="B34" s="29"/>
      <c r="C34" s="16"/>
      <c r="D34" s="17"/>
      <c r="E34" s="17"/>
      <c r="F34" s="18"/>
    </row>
    <row r="35" spans="1:6" ht="15.75" customHeight="1" x14ac:dyDescent="0.2">
      <c r="A35" s="27"/>
      <c r="B35" s="29"/>
      <c r="C35" s="16"/>
      <c r="D35" s="17"/>
      <c r="E35" s="17"/>
      <c r="F35" s="21"/>
    </row>
    <row r="36" spans="1:6" ht="12.75" x14ac:dyDescent="0.2">
      <c r="A36" s="27"/>
      <c r="B36" s="29"/>
      <c r="C36" s="16"/>
      <c r="D36" s="17"/>
      <c r="E36" s="17"/>
      <c r="F36" s="22"/>
    </row>
    <row r="37" spans="1:6" ht="12.75" x14ac:dyDescent="0.2">
      <c r="A37" s="27"/>
      <c r="B37" s="29"/>
      <c r="C37" s="16"/>
      <c r="D37" s="17"/>
      <c r="E37" s="17"/>
      <c r="F37" s="23"/>
    </row>
    <row r="38" spans="1:6" ht="12.75" x14ac:dyDescent="0.2">
      <c r="A38" s="27"/>
      <c r="B38" s="29"/>
      <c r="C38" s="16"/>
      <c r="D38" s="17"/>
      <c r="E38" s="17"/>
      <c r="F38" s="21"/>
    </row>
    <row r="39" spans="1:6" ht="12.75" x14ac:dyDescent="0.2">
      <c r="A39" s="27"/>
      <c r="B39" s="29"/>
      <c r="C39" s="16"/>
      <c r="D39" s="17"/>
      <c r="E39" s="17"/>
      <c r="F39" s="18"/>
    </row>
    <row r="40" spans="1:6" ht="12.75" x14ac:dyDescent="0.2">
      <c r="A40" s="27"/>
      <c r="B40" s="29"/>
      <c r="C40" s="16"/>
      <c r="D40" s="17"/>
      <c r="E40" s="17"/>
      <c r="F40" s="18"/>
    </row>
    <row r="41" spans="1:6" ht="15.75" customHeight="1" x14ac:dyDescent="0.2">
      <c r="A41" s="30"/>
      <c r="B41" s="30"/>
    </row>
    <row r="42" spans="1:6" ht="15.75" customHeight="1" x14ac:dyDescent="0.2">
      <c r="A42" s="30"/>
      <c r="B42" s="30"/>
    </row>
    <row r="43" spans="1:6" ht="12.75" x14ac:dyDescent="0.2">
      <c r="A43" s="30"/>
      <c r="B43" s="30"/>
      <c r="C43" s="24"/>
    </row>
    <row r="44" spans="1:6" ht="15.75" customHeight="1" x14ac:dyDescent="0.2">
      <c r="A44" s="30"/>
      <c r="B44" s="30"/>
    </row>
    <row r="45" spans="1:6" ht="15.75" customHeight="1" x14ac:dyDescent="0.2">
      <c r="A45" s="30"/>
      <c r="B45" s="30"/>
    </row>
    <row r="46" spans="1:6" ht="15.75" customHeight="1" x14ac:dyDescent="0.2">
      <c r="A46" s="30"/>
      <c r="B46" s="30"/>
    </row>
    <row r="47" spans="1:6" ht="12.75" x14ac:dyDescent="0.2">
      <c r="A47" s="31"/>
      <c r="B47" s="30"/>
    </row>
    <row r="48" spans="1:6" ht="12.75" x14ac:dyDescent="0.2">
      <c r="A48" s="31"/>
      <c r="B48" s="30"/>
    </row>
    <row r="49" spans="1:2" ht="12.75" x14ac:dyDescent="0.2">
      <c r="A49" s="31"/>
      <c r="B49" s="30"/>
    </row>
    <row r="50" spans="1:2" ht="12.75" x14ac:dyDescent="0.2">
      <c r="A50" s="31"/>
      <c r="B50" s="30"/>
    </row>
    <row r="51" spans="1:2" ht="12.75" x14ac:dyDescent="0.2">
      <c r="A51" s="31"/>
      <c r="B51" s="30"/>
    </row>
    <row r="52" spans="1:2" ht="12.75" x14ac:dyDescent="0.2">
      <c r="A52" s="31"/>
      <c r="B52" s="30"/>
    </row>
    <row r="53" spans="1:2" ht="12.75" x14ac:dyDescent="0.2">
      <c r="A53" s="31"/>
      <c r="B53" s="30"/>
    </row>
    <row r="54" spans="1:2" ht="15.75" customHeight="1" x14ac:dyDescent="0.2">
      <c r="A54" s="30"/>
      <c r="B54" s="30"/>
    </row>
    <row r="55" spans="1:2" ht="15.75" customHeight="1" x14ac:dyDescent="0.2">
      <c r="A55" s="30"/>
      <c r="B55" s="30"/>
    </row>
  </sheetData>
  <mergeCells count="8">
    <mergeCell ref="H3:H5"/>
    <mergeCell ref="H7:H15"/>
    <mergeCell ref="H19:H20"/>
    <mergeCell ref="A2:G2"/>
    <mergeCell ref="A6:G6"/>
    <mergeCell ref="A16:G16"/>
    <mergeCell ref="A18:G18"/>
    <mergeCell ref="A21:G21"/>
  </mergeCells>
  <hyperlinks>
    <hyperlink ref="G8" r:id="rId1"/>
    <hyperlink ref="G9" r:id="rId2"/>
    <hyperlink ref="G10" r:id="rId3"/>
    <hyperlink ref="G11" r:id="rId4"/>
    <hyperlink ref="G13" r:id="rId5"/>
    <hyperlink ref="G15" r:id="rId6"/>
    <hyperlink ref="G17" r:id="rId7"/>
    <hyperlink ref="G14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 Медіа Школа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Егор</cp:lastModifiedBy>
  <dcterms:created xsi:type="dcterms:W3CDTF">2019-04-22T14:11:11Z</dcterms:created>
  <dcterms:modified xsi:type="dcterms:W3CDTF">2019-04-23T05:34:40Z</dcterms:modified>
</cp:coreProperties>
</file>