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53" i="1"/>
  <c r="F49" l="1"/>
  <c r="F52" l="1"/>
  <c r="F51"/>
  <c r="F39"/>
  <c r="F38"/>
  <c r="F37"/>
  <c r="F36"/>
  <c r="F33"/>
  <c r="F32"/>
  <c r="F31"/>
  <c r="F30"/>
  <c r="F29"/>
  <c r="F28"/>
  <c r="F27"/>
  <c r="F24"/>
  <c r="F23"/>
  <c r="F22"/>
  <c r="F25" l="1"/>
  <c r="F40"/>
  <c r="F34"/>
  <c r="F56" l="1"/>
</calcChain>
</file>

<file path=xl/sharedStrings.xml><?xml version="1.0" encoding="utf-8"?>
<sst xmlns="http://schemas.openxmlformats.org/spreadsheetml/2006/main" count="73" uniqueCount="64">
  <si>
    <t>Форма 2017-4-3401070</t>
  </si>
  <si>
    <t>( заповнюється по кожному заходу окремо)</t>
  </si>
  <si>
    <t xml:space="preserve">назва заходу </t>
  </si>
  <si>
    <t>вид заходу</t>
  </si>
  <si>
    <t>освітньо-виховний</t>
  </si>
  <si>
    <t>юридична (законодавча) підстава для здійснення видатків за рахунок коштів державного бюджету (зазначити пункт нормативно-правового акту)</t>
  </si>
  <si>
    <t>місце проведення</t>
  </si>
  <si>
    <t xml:space="preserve">орієнтовний термін проведення </t>
  </si>
  <si>
    <t xml:space="preserve">Кількість учасників всього </t>
  </si>
  <si>
    <t>№ з/п</t>
  </si>
  <si>
    <t>Стаття витрат</t>
  </si>
  <si>
    <t>Розрахунок витрат</t>
  </si>
  <si>
    <t>Усього</t>
  </si>
  <si>
    <t>Оплата проїзду, добових, проживання та харчування учасників заходу</t>
  </si>
  <si>
    <t>Кількість осіб</t>
  </si>
  <si>
    <t>Кількість днів (раз)</t>
  </si>
  <si>
    <t>Вартість за день (раз), грн</t>
  </si>
  <si>
    <t>харчування учасників</t>
  </si>
  <si>
    <t>Всього за статтею</t>
  </si>
  <si>
    <t>Транспортні послуги (із зазначенням виду транспортного засобу, км)</t>
  </si>
  <si>
    <t>Кількість одиниць</t>
  </si>
  <si>
    <t>Вартість за годину (км), грн</t>
  </si>
  <si>
    <t>Кількість одиниць, шт.</t>
  </si>
  <si>
    <t>Поліграфічні послуги (перелік та технічні характеристики)</t>
  </si>
  <si>
    <t>Вартість за одиницю, грн</t>
  </si>
  <si>
    <t xml:space="preserve">афіша з інформацією  про табір  (формат А3, 130 г/м2 односторонній друк 4+4) </t>
  </si>
  <si>
    <t>кишенькова книжечка "Азовця" (брошура А6, обкладинка 4+4, 300 г/м2, внутрішній блок - 4+4, офсет 80 г/м2, 10 сторінок)</t>
  </si>
  <si>
    <t>сертифікат про проходження табору (євровізитка із заокругленням, 85*55, 4+4, папір крейдовий, щільністю 350 г/м кв)</t>
  </si>
  <si>
    <t>нагрудний значок (діаметр 5,6 см, кольоровий друк, захисна плівка)</t>
  </si>
  <si>
    <t xml:space="preserve">нагрудний значок (діаметр 3,8 см, кольоровий друк, захисна плівка) </t>
  </si>
  <si>
    <t xml:space="preserve">банер табору (розмір 2х3 м, литий, крок люверсів 40 см) </t>
  </si>
  <si>
    <t>Канцелярські витрати (перелік)</t>
  </si>
  <si>
    <t>блокнот А4 (48 арк., клітинка)</t>
  </si>
  <si>
    <t>ручка кулькова Ball Point Pen</t>
  </si>
  <si>
    <t>папір А4</t>
  </si>
  <si>
    <t>маркери</t>
  </si>
  <si>
    <t>Інші витрати (перелік витрат)</t>
  </si>
  <si>
    <t>футболки з логотипом заходу</t>
  </si>
  <si>
    <t>прапор з логотипом заходу</t>
  </si>
  <si>
    <t>у тому числі за КЕКВ (кодами економічної класифікації видатків):</t>
  </si>
  <si>
    <t>Розрахунок витрат по проекту "Бюджету участі" на 2017 рік</t>
  </si>
  <si>
    <t>Положення про громадський бюджет (бюджет участі) міста Києва на 2016 рік затверджене Розпорядженням виконавчого органу Київської міської ради (Київської міської державної адміністрації) № 865 від 15.09.2016 року</t>
  </si>
  <si>
    <t>автобус "Неоплан 116", 51 місце (за маршрутом: м. Київ, вул. М. Тимошенка, 16 -  м. Київ, затока "Верблюже", перевезення частини учасників до місця табору)</t>
  </si>
  <si>
    <t>автобус "Неоплан 116", 51 місце (за маршрутом: м. Київ, вул. М. Тимошенка, 16 -  м. Київ, затока "Верблюже", перевезення частини учасників до місця збору</t>
  </si>
  <si>
    <t>автобус "Неоплан 116", 51 місце  ( за маршрутом: м. Київ, затока "Верблюже"  - м. Київ, просп. Перемоги, 83-А - м. Київ, затока "Верблюже" екскурсія на завод "Атек" для частини учасників)</t>
  </si>
  <si>
    <t>Заробітня плата та премії</t>
  </si>
  <si>
    <t>повар</t>
  </si>
  <si>
    <t>помічник повара</t>
  </si>
  <si>
    <t>прибиральниця</t>
  </si>
  <si>
    <t>медик</t>
  </si>
  <si>
    <t>премії тренерам-волонтерам</t>
  </si>
  <si>
    <t xml:space="preserve">буклет з інформацією про табір (формат А4, 130 г/м2 двосторонній друк 4+0)  </t>
  </si>
  <si>
    <t>директор</t>
  </si>
  <si>
    <t>бунчужний</t>
  </si>
  <si>
    <t>"Денний військово-патріотичний табір "Азовець"</t>
  </si>
  <si>
    <t>січень 2017 року - грудень 2017 року</t>
  </si>
  <si>
    <t xml:space="preserve"> </t>
  </si>
  <si>
    <t>2660 осіб</t>
  </si>
  <si>
    <t>загальне охоплення 420 осіб (300 дітей (20 дітей - з урахуванням на 1 день), 60 осіб  - адміністація та виховники табору ( 4 особи - з урахуванням на 1 день), 60 осіб - обслуговуючий персонал (4 особи - з урахуванням на 1 день).</t>
  </si>
  <si>
    <t>Кількість днів</t>
  </si>
  <si>
    <t>Плата за оин день</t>
  </si>
  <si>
    <t>500205, 60</t>
  </si>
  <si>
    <t>Разом витрат за кошторисом (сума прописом): п'ятсот тисяч двісті п'ять гривень шістдесят копійок</t>
  </si>
  <si>
    <t>м. Київ</t>
  </si>
</sst>
</file>

<file path=xl/styles.xml><?xml version="1.0" encoding="utf-8"?>
<styleSheet xmlns="http://schemas.openxmlformats.org/spreadsheetml/2006/main">
  <numFmts count="1">
    <numFmt numFmtId="164" formatCode="0;[Red]0"/>
  </numFmts>
  <fonts count="19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 CYR"/>
      <charset val="204"/>
    </font>
    <font>
      <sz val="10"/>
      <name val="Arial Cyr"/>
      <charset val="204"/>
    </font>
    <font>
      <sz val="10"/>
      <name val="Antiqua"/>
    </font>
    <font>
      <sz val="12"/>
      <name val="Times New Roman"/>
      <family val="1"/>
      <charset val="1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sz val="12"/>
      <color indexed="10"/>
      <name val="Times New Roman"/>
      <family val="1"/>
      <charset val="1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i/>
      <sz val="12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5" fillId="0" borderId="0" xfId="0" applyFont="1" applyAlignment="1">
      <alignment wrapText="1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top"/>
    </xf>
    <xf numFmtId="164" fontId="6" fillId="0" borderId="1" xfId="2" applyNumberFormat="1" applyFont="1" applyFill="1" applyBorder="1" applyAlignment="1">
      <alignment horizontal="center" vertical="top"/>
    </xf>
    <xf numFmtId="164" fontId="6" fillId="0" borderId="1" xfId="2" applyNumberFormat="1" applyFont="1" applyBorder="1" applyAlignment="1">
      <alignment horizontal="center" vertical="top"/>
    </xf>
    <xf numFmtId="2" fontId="6" fillId="0" borderId="5" xfId="2" applyNumberFormat="1" applyFont="1" applyBorder="1" applyAlignment="1">
      <alignment horizontal="center" vertical="top"/>
    </xf>
    <xf numFmtId="0" fontId="6" fillId="0" borderId="0" xfId="1" applyFont="1" applyAlignment="1">
      <alignment vertical="top"/>
    </xf>
    <xf numFmtId="0" fontId="6" fillId="0" borderId="1" xfId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2" fontId="6" fillId="0" borderId="1" xfId="2" applyNumberFormat="1" applyFont="1" applyBorder="1" applyAlignment="1">
      <alignment vertical="center" wrapText="1"/>
    </xf>
    <xf numFmtId="0" fontId="9" fillId="0" borderId="6" xfId="0" applyFont="1" applyFill="1" applyBorder="1" applyAlignment="1">
      <alignment vertical="center" wrapText="1" shrinkToFit="1"/>
    </xf>
    <xf numFmtId="0" fontId="9" fillId="0" borderId="6" xfId="0" applyFont="1" applyFill="1" applyBorder="1" applyAlignment="1">
      <alignment horizontal="center" vertical="center" wrapText="1" shrinkToFit="1"/>
    </xf>
    <xf numFmtId="4" fontId="9" fillId="0" borderId="6" xfId="0" applyNumberFormat="1" applyFont="1" applyFill="1" applyBorder="1" applyAlignment="1">
      <alignment horizontal="center" vertical="center" wrapText="1" shrinkToFit="1"/>
    </xf>
    <xf numFmtId="2" fontId="10" fillId="0" borderId="1" xfId="2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 shrinkToFit="1"/>
    </xf>
    <xf numFmtId="0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2" fontId="6" fillId="0" borderId="1" xfId="2" applyNumberFormat="1" applyFont="1" applyFill="1" applyBorder="1" applyAlignment="1">
      <alignment vertical="center" wrapText="1"/>
    </xf>
    <xf numFmtId="2" fontId="6" fillId="0" borderId="0" xfId="2" applyNumberFormat="1" applyFont="1" applyBorder="1" applyAlignment="1">
      <alignment horizontal="center" vertical="top"/>
    </xf>
    <xf numFmtId="0" fontId="6" fillId="0" borderId="7" xfId="1" applyFont="1" applyFill="1" applyBorder="1" applyAlignment="1">
      <alignment horizontal="center" vertical="center" wrapText="1"/>
    </xf>
    <xf numFmtId="2" fontId="10" fillId="0" borderId="1" xfId="2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2" fontId="3" fillId="0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Border="1" applyAlignment="1">
      <alignment vertical="center" wrapText="1"/>
    </xf>
    <xf numFmtId="2" fontId="11" fillId="0" borderId="1" xfId="0" applyNumberFormat="1" applyFont="1" applyBorder="1" applyAlignment="1">
      <alignment horizontal="center" vertical="top" wrapText="1" shrinkToFit="1"/>
    </xf>
    <xf numFmtId="0" fontId="6" fillId="0" borderId="0" xfId="1" applyFont="1" applyBorder="1" applyAlignment="1">
      <alignment vertical="top"/>
    </xf>
    <xf numFmtId="0" fontId="1" fillId="0" borderId="1" xfId="0" applyFont="1" applyBorder="1" applyAlignment="1">
      <alignment vertical="center" wrapText="1" shrinkToFit="1"/>
    </xf>
    <xf numFmtId="4" fontId="9" fillId="0" borderId="1" xfId="0" applyNumberFormat="1" applyFont="1" applyFill="1" applyBorder="1" applyAlignment="1">
      <alignment horizontal="center" vertical="center" wrapText="1" shrinkToFit="1"/>
    </xf>
    <xf numFmtId="0" fontId="1" fillId="0" borderId="9" xfId="0" applyFont="1" applyBorder="1" applyAlignment="1">
      <alignment vertical="center" wrapText="1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vertical="center" wrapText="1" shrinkToFit="1"/>
    </xf>
    <xf numFmtId="0" fontId="1" fillId="0" borderId="1" xfId="0" applyFont="1" applyBorder="1" applyAlignment="1">
      <alignment vertical="center" wrapText="1"/>
    </xf>
    <xf numFmtId="2" fontId="6" fillId="0" borderId="1" xfId="2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 shrinkToFit="1"/>
    </xf>
    <xf numFmtId="4" fontId="1" fillId="0" borderId="6" xfId="0" applyNumberFormat="1" applyFont="1" applyBorder="1" applyAlignment="1">
      <alignment horizontal="center" vertical="center" shrinkToFit="1"/>
    </xf>
    <xf numFmtId="0" fontId="1" fillId="0" borderId="6" xfId="0" applyFont="1" applyFill="1" applyBorder="1" applyAlignment="1">
      <alignment vertical="center" wrapText="1" shrinkToFit="1"/>
    </xf>
    <xf numFmtId="4" fontId="1" fillId="0" borderId="6" xfId="0" applyNumberFormat="1" applyFont="1" applyFill="1" applyBorder="1" applyAlignment="1">
      <alignment horizontal="center" vertical="center" shrinkToFit="1"/>
    </xf>
    <xf numFmtId="0" fontId="6" fillId="0" borderId="10" xfId="1" applyFont="1" applyBorder="1" applyAlignment="1">
      <alignment vertical="top"/>
    </xf>
    <xf numFmtId="2" fontId="6" fillId="0" borderId="10" xfId="2" applyNumberFormat="1" applyFont="1" applyBorder="1" applyAlignment="1">
      <alignment horizontal="center" vertical="top"/>
    </xf>
    <xf numFmtId="0" fontId="6" fillId="0" borderId="1" xfId="1" applyFont="1" applyBorder="1" applyAlignment="1">
      <alignment vertical="top"/>
    </xf>
    <xf numFmtId="2" fontId="3" fillId="0" borderId="6" xfId="0" applyNumberFormat="1" applyFont="1" applyFill="1" applyBorder="1" applyAlignment="1">
      <alignment horizontal="center" vertical="top" shrinkToFit="1"/>
    </xf>
    <xf numFmtId="0" fontId="13" fillId="0" borderId="1" xfId="0" applyFont="1" applyBorder="1" applyAlignment="1">
      <alignment horizontal="left" vertical="top" wrapText="1"/>
    </xf>
    <xf numFmtId="2" fontId="14" fillId="0" borderId="1" xfId="0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vertical="top" wrapText="1"/>
    </xf>
    <xf numFmtId="0" fontId="6" fillId="0" borderId="0" xfId="1" applyFont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2" fontId="2" fillId="0" borderId="0" xfId="0" applyNumberFormat="1" applyFont="1"/>
    <xf numFmtId="0" fontId="1" fillId="0" borderId="0" xfId="0" applyFont="1" applyAlignment="1">
      <alignment wrapText="1"/>
    </xf>
    <xf numFmtId="0" fontId="15" fillId="0" borderId="0" xfId="0" applyFont="1"/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/>
    <xf numFmtId="0" fontId="4" fillId="0" borderId="0" xfId="0" applyFont="1"/>
    <xf numFmtId="0" fontId="17" fillId="0" borderId="0" xfId="0" applyFont="1"/>
    <xf numFmtId="0" fontId="18" fillId="0" borderId="0" xfId="0" applyFont="1" applyAlignment="1">
      <alignment horizontal="center"/>
    </xf>
    <xf numFmtId="0" fontId="0" fillId="0" borderId="0" xfId="0" applyFill="1"/>
    <xf numFmtId="0" fontId="9" fillId="0" borderId="1" xfId="0" applyFont="1" applyFill="1" applyBorder="1" applyAlignment="1">
      <alignment horizontal="right" vertical="center" wrapText="1" shrinkToFi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 shrinkToFit="1"/>
    </xf>
    <xf numFmtId="4" fontId="3" fillId="0" borderId="7" xfId="0" applyNumberFormat="1" applyFont="1" applyFill="1" applyBorder="1" applyAlignment="1">
      <alignment horizontal="center" vertical="center" wrapText="1" shrinkToFit="1"/>
    </xf>
    <xf numFmtId="0" fontId="3" fillId="0" borderId="12" xfId="0" applyFont="1" applyBorder="1" applyAlignment="1">
      <alignment vertical="center" wrapText="1"/>
    </xf>
    <xf numFmtId="2" fontId="11" fillId="0" borderId="10" xfId="0" applyNumberFormat="1" applyFont="1" applyBorder="1" applyAlignment="1">
      <alignment horizontal="center" vertical="top" wrapText="1" shrinkToFit="1"/>
    </xf>
    <xf numFmtId="0" fontId="2" fillId="0" borderId="0" xfId="0" applyFont="1" applyBorder="1"/>
    <xf numFmtId="0" fontId="1" fillId="0" borderId="7" xfId="0" applyFont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 shrinkToFit="1"/>
    </xf>
    <xf numFmtId="2" fontId="10" fillId="0" borderId="1" xfId="2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top" wrapText="1" shrinkToFit="1"/>
    </xf>
    <xf numFmtId="2" fontId="1" fillId="0" borderId="1" xfId="0" applyNumberFormat="1" applyFont="1" applyFill="1" applyBorder="1" applyAlignment="1">
      <alignment horizontal="right" vertical="top" wrapText="1" shrinkToFit="1"/>
    </xf>
    <xf numFmtId="2" fontId="1" fillId="0" borderId="1" xfId="0" applyNumberFormat="1" applyFont="1" applyBorder="1" applyAlignment="1">
      <alignment horizontal="right" vertical="center" wrapText="1" shrinkToFit="1"/>
    </xf>
    <xf numFmtId="2" fontId="1" fillId="0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Border="1" applyAlignment="1">
      <alignment horizontal="center" vertical="top" wrapText="1" shrinkToFi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</cellXfs>
  <cellStyles count="3">
    <cellStyle name="Обычный" xfId="0" builtinId="0"/>
    <cellStyle name="Обычный_Kalendar-s" xfId="2"/>
    <cellStyle name="Обычный_табл.200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abpg.com.ua/catalog/item/10207-dj-pleer-pioneer-cdj-400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55</xdr:row>
      <xdr:rowOff>0</xdr:rowOff>
    </xdr:from>
    <xdr:to>
      <xdr:col>2</xdr:col>
      <xdr:colOff>304800</xdr:colOff>
      <xdr:row>55</xdr:row>
      <xdr:rowOff>0</xdr:rowOff>
    </xdr:to>
    <xdr:sp macro="" textlink="">
      <xdr:nvSpPr>
        <xdr:cNvPr id="2" name="Rectangle 57" descr="Pioneer CDJ 400">
          <a:hlinkClick xmlns:r="http://schemas.openxmlformats.org/officeDocument/2006/relationships" r:id="rId1" tgtFrame="_parent" tooltip="Pioneer CDJ 400"/>
        </xdr:cNvPr>
        <xdr:cNvSpPr>
          <a:spLocks noChangeAspect="1" noChangeArrowheads="1"/>
        </xdr:cNvSpPr>
      </xdr:nvSpPr>
      <xdr:spPr bwMode="auto">
        <a:xfrm>
          <a:off x="3295650" y="20326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304800</xdr:colOff>
      <xdr:row>55</xdr:row>
      <xdr:rowOff>0</xdr:rowOff>
    </xdr:to>
    <xdr:sp macro="" textlink="">
      <xdr:nvSpPr>
        <xdr:cNvPr id="3" name="Rectangle 58" descr="Pioneer CDJ 400">
          <a:hlinkClick xmlns:r="http://schemas.openxmlformats.org/officeDocument/2006/relationships" r:id="rId1" tgtFrame="_parent" tooltip="Pioneer CDJ 400"/>
        </xdr:cNvPr>
        <xdr:cNvSpPr>
          <a:spLocks noChangeAspect="1" noChangeArrowheads="1"/>
        </xdr:cNvSpPr>
      </xdr:nvSpPr>
      <xdr:spPr bwMode="auto">
        <a:xfrm>
          <a:off x="3295650" y="20326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304800</xdr:colOff>
      <xdr:row>55</xdr:row>
      <xdr:rowOff>0</xdr:rowOff>
    </xdr:to>
    <xdr:sp macro="" textlink="">
      <xdr:nvSpPr>
        <xdr:cNvPr id="4" name="Rectangle 59" descr="Pioneer CDJ 400">
          <a:hlinkClick xmlns:r="http://schemas.openxmlformats.org/officeDocument/2006/relationships" r:id="rId1" tgtFrame="_parent" tooltip="Pioneer CDJ 400"/>
        </xdr:cNvPr>
        <xdr:cNvSpPr>
          <a:spLocks noChangeAspect="1" noChangeArrowheads="1"/>
        </xdr:cNvSpPr>
      </xdr:nvSpPr>
      <xdr:spPr bwMode="auto">
        <a:xfrm>
          <a:off x="3295650" y="20326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304800</xdr:colOff>
      <xdr:row>55</xdr:row>
      <xdr:rowOff>0</xdr:rowOff>
    </xdr:to>
    <xdr:sp macro="" textlink="">
      <xdr:nvSpPr>
        <xdr:cNvPr id="5" name="Rectangle 60" descr="Pioneer CDJ 400">
          <a:hlinkClick xmlns:r="http://schemas.openxmlformats.org/officeDocument/2006/relationships" r:id="rId1" tgtFrame="_parent" tooltip="Pioneer CDJ 400"/>
        </xdr:cNvPr>
        <xdr:cNvSpPr>
          <a:spLocks noChangeAspect="1" noChangeArrowheads="1"/>
        </xdr:cNvSpPr>
      </xdr:nvSpPr>
      <xdr:spPr bwMode="auto">
        <a:xfrm>
          <a:off x="3295650" y="20326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304800</xdr:colOff>
      <xdr:row>55</xdr:row>
      <xdr:rowOff>0</xdr:rowOff>
    </xdr:to>
    <xdr:sp macro="" textlink="">
      <xdr:nvSpPr>
        <xdr:cNvPr id="6" name="Rectangle 61" descr="Pioneer CDJ 400">
          <a:hlinkClick xmlns:r="http://schemas.openxmlformats.org/officeDocument/2006/relationships" r:id="rId1" tgtFrame="_parent" tooltip="Pioneer CDJ 400"/>
        </xdr:cNvPr>
        <xdr:cNvSpPr>
          <a:spLocks noChangeAspect="1" noChangeArrowheads="1"/>
        </xdr:cNvSpPr>
      </xdr:nvSpPr>
      <xdr:spPr bwMode="auto">
        <a:xfrm>
          <a:off x="3295650" y="20326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304800</xdr:colOff>
      <xdr:row>55</xdr:row>
      <xdr:rowOff>0</xdr:rowOff>
    </xdr:to>
    <xdr:sp macro="" textlink="">
      <xdr:nvSpPr>
        <xdr:cNvPr id="7" name="Rectangle 62" descr="Pioneer CDJ 400">
          <a:hlinkClick xmlns:r="http://schemas.openxmlformats.org/officeDocument/2006/relationships" r:id="rId1" tgtFrame="_parent" tooltip="Pioneer CDJ 400"/>
        </xdr:cNvPr>
        <xdr:cNvSpPr>
          <a:spLocks noChangeAspect="1" noChangeArrowheads="1"/>
        </xdr:cNvSpPr>
      </xdr:nvSpPr>
      <xdr:spPr bwMode="auto">
        <a:xfrm>
          <a:off x="3295650" y="20326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304800</xdr:colOff>
      <xdr:row>55</xdr:row>
      <xdr:rowOff>0</xdr:rowOff>
    </xdr:to>
    <xdr:sp macro="" textlink="">
      <xdr:nvSpPr>
        <xdr:cNvPr id="8" name="Rectangle 63" descr="Pioneer CDJ 400">
          <a:hlinkClick xmlns:r="http://schemas.openxmlformats.org/officeDocument/2006/relationships" r:id="rId1" tgtFrame="_parent" tooltip="Pioneer CDJ 400"/>
        </xdr:cNvPr>
        <xdr:cNvSpPr>
          <a:spLocks noChangeAspect="1" noChangeArrowheads="1"/>
        </xdr:cNvSpPr>
      </xdr:nvSpPr>
      <xdr:spPr bwMode="auto">
        <a:xfrm>
          <a:off x="3295650" y="20326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304800</xdr:colOff>
      <xdr:row>55</xdr:row>
      <xdr:rowOff>0</xdr:rowOff>
    </xdr:to>
    <xdr:sp macro="" textlink="">
      <xdr:nvSpPr>
        <xdr:cNvPr id="9" name="Rectangle 77" descr="Pioneer CDJ 400">
          <a:hlinkClick xmlns:r="http://schemas.openxmlformats.org/officeDocument/2006/relationships" r:id="rId1" tgtFrame="_parent" tooltip="Pioneer CDJ 400"/>
        </xdr:cNvPr>
        <xdr:cNvSpPr>
          <a:spLocks noChangeAspect="1" noChangeArrowheads="1"/>
        </xdr:cNvSpPr>
      </xdr:nvSpPr>
      <xdr:spPr bwMode="auto">
        <a:xfrm>
          <a:off x="3295650" y="20326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304800</xdr:colOff>
      <xdr:row>55</xdr:row>
      <xdr:rowOff>0</xdr:rowOff>
    </xdr:to>
    <xdr:sp macro="" textlink="">
      <xdr:nvSpPr>
        <xdr:cNvPr id="10" name="Rectangle 78" descr="Pioneer CDJ 400">
          <a:hlinkClick xmlns:r="http://schemas.openxmlformats.org/officeDocument/2006/relationships" r:id="rId1" tgtFrame="_parent" tooltip="Pioneer CDJ 400"/>
        </xdr:cNvPr>
        <xdr:cNvSpPr>
          <a:spLocks noChangeAspect="1" noChangeArrowheads="1"/>
        </xdr:cNvSpPr>
      </xdr:nvSpPr>
      <xdr:spPr bwMode="auto">
        <a:xfrm>
          <a:off x="3295650" y="20326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304800</xdr:colOff>
      <xdr:row>55</xdr:row>
      <xdr:rowOff>0</xdr:rowOff>
    </xdr:to>
    <xdr:sp macro="" textlink="">
      <xdr:nvSpPr>
        <xdr:cNvPr id="11" name="Rectangle 79" descr="Pioneer CDJ 400">
          <a:hlinkClick xmlns:r="http://schemas.openxmlformats.org/officeDocument/2006/relationships" r:id="rId1" tgtFrame="_parent" tooltip="Pioneer CDJ 400"/>
        </xdr:cNvPr>
        <xdr:cNvSpPr>
          <a:spLocks noChangeAspect="1" noChangeArrowheads="1"/>
        </xdr:cNvSpPr>
      </xdr:nvSpPr>
      <xdr:spPr bwMode="auto">
        <a:xfrm>
          <a:off x="3295650" y="20326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304800</xdr:colOff>
      <xdr:row>55</xdr:row>
      <xdr:rowOff>0</xdr:rowOff>
    </xdr:to>
    <xdr:sp macro="" textlink="">
      <xdr:nvSpPr>
        <xdr:cNvPr id="12" name="Rectangle 80" descr="Pioneer CDJ 400">
          <a:hlinkClick xmlns:r="http://schemas.openxmlformats.org/officeDocument/2006/relationships" r:id="rId1" tgtFrame="_parent" tooltip="Pioneer CDJ 400"/>
        </xdr:cNvPr>
        <xdr:cNvSpPr>
          <a:spLocks noChangeAspect="1" noChangeArrowheads="1"/>
        </xdr:cNvSpPr>
      </xdr:nvSpPr>
      <xdr:spPr bwMode="auto">
        <a:xfrm>
          <a:off x="3295650" y="20326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304800</xdr:colOff>
      <xdr:row>55</xdr:row>
      <xdr:rowOff>0</xdr:rowOff>
    </xdr:to>
    <xdr:sp macro="" textlink="">
      <xdr:nvSpPr>
        <xdr:cNvPr id="13" name="Rectangle 82" descr="Pioneer CDJ 400">
          <a:hlinkClick xmlns:r="http://schemas.openxmlformats.org/officeDocument/2006/relationships" r:id="rId1" tgtFrame="_parent" tooltip="Pioneer CDJ 400"/>
        </xdr:cNvPr>
        <xdr:cNvSpPr>
          <a:spLocks noChangeAspect="1" noChangeArrowheads="1"/>
        </xdr:cNvSpPr>
      </xdr:nvSpPr>
      <xdr:spPr bwMode="auto">
        <a:xfrm>
          <a:off x="3295650" y="20326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304800</xdr:colOff>
      <xdr:row>55</xdr:row>
      <xdr:rowOff>0</xdr:rowOff>
    </xdr:to>
    <xdr:sp macro="" textlink="">
      <xdr:nvSpPr>
        <xdr:cNvPr id="14" name="Rectangle 83" descr="Pioneer CDJ 400">
          <a:hlinkClick xmlns:r="http://schemas.openxmlformats.org/officeDocument/2006/relationships" r:id="rId1" tgtFrame="_parent" tooltip="Pioneer CDJ 400"/>
        </xdr:cNvPr>
        <xdr:cNvSpPr>
          <a:spLocks noChangeAspect="1" noChangeArrowheads="1"/>
        </xdr:cNvSpPr>
      </xdr:nvSpPr>
      <xdr:spPr bwMode="auto">
        <a:xfrm>
          <a:off x="3295650" y="20326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304800</xdr:colOff>
      <xdr:row>55</xdr:row>
      <xdr:rowOff>0</xdr:rowOff>
    </xdr:to>
    <xdr:sp macro="" textlink="">
      <xdr:nvSpPr>
        <xdr:cNvPr id="15" name="Rectangle 84" descr="Pioneer CDJ 400">
          <a:hlinkClick xmlns:r="http://schemas.openxmlformats.org/officeDocument/2006/relationships" r:id="rId1" tgtFrame="_parent" tooltip="Pioneer CDJ 400"/>
        </xdr:cNvPr>
        <xdr:cNvSpPr>
          <a:spLocks noChangeAspect="1" noChangeArrowheads="1"/>
        </xdr:cNvSpPr>
      </xdr:nvSpPr>
      <xdr:spPr bwMode="auto">
        <a:xfrm>
          <a:off x="3295650" y="20326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304800</xdr:colOff>
      <xdr:row>55</xdr:row>
      <xdr:rowOff>0</xdr:rowOff>
    </xdr:to>
    <xdr:sp macro="" textlink="">
      <xdr:nvSpPr>
        <xdr:cNvPr id="16" name="Rectangle 85" descr="Pioneer CDJ 400">
          <a:hlinkClick xmlns:r="http://schemas.openxmlformats.org/officeDocument/2006/relationships" r:id="rId1" tgtFrame="_parent" tooltip="Pioneer CDJ 400"/>
        </xdr:cNvPr>
        <xdr:cNvSpPr>
          <a:spLocks noChangeAspect="1" noChangeArrowheads="1"/>
        </xdr:cNvSpPr>
      </xdr:nvSpPr>
      <xdr:spPr bwMode="auto">
        <a:xfrm>
          <a:off x="3295650" y="20326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304800</xdr:colOff>
      <xdr:row>55</xdr:row>
      <xdr:rowOff>0</xdr:rowOff>
    </xdr:to>
    <xdr:sp macro="" textlink="">
      <xdr:nvSpPr>
        <xdr:cNvPr id="17" name="Rectangle 86" descr="Pioneer CDJ 400">
          <a:hlinkClick xmlns:r="http://schemas.openxmlformats.org/officeDocument/2006/relationships" r:id="rId1" tgtFrame="_parent" tooltip="Pioneer CDJ 400"/>
        </xdr:cNvPr>
        <xdr:cNvSpPr>
          <a:spLocks noChangeAspect="1" noChangeArrowheads="1"/>
        </xdr:cNvSpPr>
      </xdr:nvSpPr>
      <xdr:spPr bwMode="auto">
        <a:xfrm>
          <a:off x="3295650" y="20326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304800</xdr:colOff>
      <xdr:row>55</xdr:row>
      <xdr:rowOff>0</xdr:rowOff>
    </xdr:to>
    <xdr:sp macro="" textlink="">
      <xdr:nvSpPr>
        <xdr:cNvPr id="18" name="Rectangle 88" descr="Pioneer CDJ 400">
          <a:hlinkClick xmlns:r="http://schemas.openxmlformats.org/officeDocument/2006/relationships" r:id="rId1" tgtFrame="_parent" tooltip="Pioneer CDJ 400"/>
        </xdr:cNvPr>
        <xdr:cNvSpPr>
          <a:spLocks noChangeAspect="1" noChangeArrowheads="1"/>
        </xdr:cNvSpPr>
      </xdr:nvSpPr>
      <xdr:spPr bwMode="auto">
        <a:xfrm>
          <a:off x="3295650" y="20326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304800</xdr:colOff>
      <xdr:row>19</xdr:row>
      <xdr:rowOff>104775</xdr:rowOff>
    </xdr:to>
    <xdr:sp macro="" textlink="">
      <xdr:nvSpPr>
        <xdr:cNvPr id="19" name="Прямоугольник 146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95650" y="8258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304800</xdr:colOff>
      <xdr:row>19</xdr:row>
      <xdr:rowOff>104775</xdr:rowOff>
    </xdr:to>
    <xdr:sp macro="" textlink="">
      <xdr:nvSpPr>
        <xdr:cNvPr id="20" name="Прямоугольник 16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95650" y="8258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123825</xdr:rowOff>
    </xdr:from>
    <xdr:to>
      <xdr:col>2</xdr:col>
      <xdr:colOff>304800</xdr:colOff>
      <xdr:row>19</xdr:row>
      <xdr:rowOff>85725</xdr:rowOff>
    </xdr:to>
    <xdr:sp macro="" textlink="">
      <xdr:nvSpPr>
        <xdr:cNvPr id="21" name="Прямоугольник 17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95650" y="818197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123825</xdr:rowOff>
    </xdr:from>
    <xdr:to>
      <xdr:col>2</xdr:col>
      <xdr:colOff>304800</xdr:colOff>
      <xdr:row>19</xdr:row>
      <xdr:rowOff>0</xdr:rowOff>
    </xdr:to>
    <xdr:sp macro="" textlink="">
      <xdr:nvSpPr>
        <xdr:cNvPr id="22" name="Прямоугольник 17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95650" y="818197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123825</xdr:rowOff>
    </xdr:from>
    <xdr:to>
      <xdr:col>2</xdr:col>
      <xdr:colOff>304800</xdr:colOff>
      <xdr:row>19</xdr:row>
      <xdr:rowOff>85725</xdr:rowOff>
    </xdr:to>
    <xdr:sp macro="" textlink="">
      <xdr:nvSpPr>
        <xdr:cNvPr id="23" name="Прямоугольник 17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95650" y="818197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123825</xdr:rowOff>
    </xdr:from>
    <xdr:to>
      <xdr:col>2</xdr:col>
      <xdr:colOff>304800</xdr:colOff>
      <xdr:row>19</xdr:row>
      <xdr:rowOff>0</xdr:rowOff>
    </xdr:to>
    <xdr:sp macro="" textlink="">
      <xdr:nvSpPr>
        <xdr:cNvPr id="24" name="Прямоугольник 17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95650" y="818197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topLeftCell="A43" workbookViewId="0">
      <selection activeCell="D15" sqref="D15"/>
    </sheetView>
  </sheetViews>
  <sheetFormatPr defaultRowHeight="15"/>
  <cols>
    <col min="1" max="1" width="13.140625" customWidth="1"/>
    <col min="2" max="2" width="45.5703125" customWidth="1"/>
    <col min="3" max="3" width="18.140625" customWidth="1"/>
    <col min="4" max="4" width="18.28515625" customWidth="1"/>
    <col min="5" max="5" width="18.140625" customWidth="1"/>
    <col min="6" max="6" width="20.7109375" customWidth="1"/>
  </cols>
  <sheetData>
    <row r="1" spans="1:16" ht="15.75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>
      <c r="A3" s="1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15.75">
      <c r="A4" s="1"/>
      <c r="B4" s="86" t="s">
        <v>40</v>
      </c>
      <c r="C4" s="86"/>
      <c r="D4" s="86"/>
      <c r="E4" s="86"/>
      <c r="F4" s="86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75">
      <c r="A5" s="1"/>
      <c r="B5" s="87"/>
      <c r="C5" s="87"/>
      <c r="D5" s="87"/>
      <c r="E5" s="87"/>
      <c r="F5" s="87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>
      <c r="A6" s="1"/>
      <c r="B6" s="85" t="s">
        <v>1</v>
      </c>
      <c r="C6" s="85"/>
      <c r="D6" s="85"/>
      <c r="E6" s="85"/>
      <c r="F6" s="85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>
      <c r="A7" s="1"/>
      <c r="B7" s="3"/>
      <c r="C7" s="3"/>
      <c r="D7" s="3"/>
      <c r="E7" s="3"/>
      <c r="F7" s="3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7.25" customHeight="1">
      <c r="A8" s="88" t="s">
        <v>2</v>
      </c>
      <c r="B8" s="88"/>
      <c r="C8" s="88" t="s">
        <v>54</v>
      </c>
      <c r="D8" s="88"/>
      <c r="E8" s="88"/>
      <c r="F8" s="88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>
      <c r="A9" s="88" t="s">
        <v>3</v>
      </c>
      <c r="B9" s="88"/>
      <c r="C9" s="88" t="s">
        <v>4</v>
      </c>
      <c r="D9" s="88"/>
      <c r="E9" s="88"/>
      <c r="F9" s="88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s="68" customFormat="1" ht="48.75" customHeight="1">
      <c r="A10" s="91" t="s">
        <v>5</v>
      </c>
      <c r="B10" s="91"/>
      <c r="C10" s="91" t="s">
        <v>41</v>
      </c>
      <c r="D10" s="91"/>
      <c r="E10" s="91"/>
      <c r="F10" s="91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5.75">
      <c r="A11" s="92" t="s">
        <v>6</v>
      </c>
      <c r="B11" s="92"/>
      <c r="C11" s="4" t="s">
        <v>63</v>
      </c>
      <c r="D11" s="4"/>
      <c r="E11" s="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>
      <c r="A12" s="92" t="s">
        <v>7</v>
      </c>
      <c r="B12" s="92"/>
      <c r="C12" s="4" t="s">
        <v>55</v>
      </c>
      <c r="D12" s="4"/>
      <c r="E12" s="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63.75" customHeight="1">
      <c r="C13" s="91" t="s">
        <v>58</v>
      </c>
      <c r="D13" s="91"/>
      <c r="E13" s="91"/>
      <c r="F13" s="9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.75">
      <c r="A14" s="92" t="s">
        <v>8</v>
      </c>
      <c r="B14" s="92"/>
      <c r="C14" s="4" t="s">
        <v>57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.75">
      <c r="A15" s="1"/>
      <c r="B15" s="5"/>
      <c r="C15" s="6"/>
      <c r="D15" s="6"/>
      <c r="E15" s="6"/>
      <c r="F15" s="6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.75">
      <c r="A16" s="7" t="s">
        <v>9</v>
      </c>
      <c r="B16" s="8" t="s">
        <v>10</v>
      </c>
      <c r="C16" s="93" t="s">
        <v>11</v>
      </c>
      <c r="D16" s="94"/>
      <c r="E16" s="95"/>
      <c r="F16" s="7" t="s">
        <v>12</v>
      </c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5.75">
      <c r="A17" s="10">
        <v>1</v>
      </c>
      <c r="B17" s="11">
        <v>2</v>
      </c>
      <c r="C17" s="12">
        <v>3</v>
      </c>
      <c r="D17" s="12">
        <v>4</v>
      </c>
      <c r="E17" s="12">
        <v>5</v>
      </c>
      <c r="F17" s="12">
        <v>6</v>
      </c>
      <c r="G17" s="13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31.5">
      <c r="A18" s="15">
        <v>1</v>
      </c>
      <c r="B18" s="16" t="s">
        <v>13</v>
      </c>
      <c r="C18" s="84" t="s">
        <v>14</v>
      </c>
      <c r="D18" s="84" t="s">
        <v>15</v>
      </c>
      <c r="E18" s="84" t="s">
        <v>16</v>
      </c>
      <c r="F18" s="17"/>
      <c r="G18" s="13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.75">
      <c r="A19" s="15"/>
      <c r="B19" s="18" t="s">
        <v>17</v>
      </c>
      <c r="C19" s="19">
        <v>420</v>
      </c>
      <c r="D19" s="19">
        <v>15</v>
      </c>
      <c r="E19" s="20">
        <v>48</v>
      </c>
      <c r="F19" s="21">
        <v>302400</v>
      </c>
      <c r="G19" s="13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.75">
      <c r="A20" s="15"/>
      <c r="B20" s="22" t="s">
        <v>18</v>
      </c>
      <c r="C20" s="16"/>
      <c r="D20" s="16"/>
      <c r="E20" s="16"/>
      <c r="F20" s="17">
        <v>302400</v>
      </c>
      <c r="G20" s="13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31.5">
      <c r="A21" s="15">
        <v>2</v>
      </c>
      <c r="B21" s="16" t="s">
        <v>19</v>
      </c>
      <c r="C21" s="16" t="s">
        <v>20</v>
      </c>
      <c r="D21" s="16" t="s">
        <v>56</v>
      </c>
      <c r="E21" s="16" t="s">
        <v>21</v>
      </c>
      <c r="F21" s="17"/>
      <c r="G21" s="13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63">
      <c r="A22" s="15"/>
      <c r="B22" s="22" t="s">
        <v>42</v>
      </c>
      <c r="C22" s="23">
        <v>15</v>
      </c>
      <c r="D22" s="23">
        <v>75</v>
      </c>
      <c r="E22" s="23">
        <v>18</v>
      </c>
      <c r="F22" s="21">
        <f>C22*D22*E22</f>
        <v>20250</v>
      </c>
      <c r="G22" s="13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63">
      <c r="A23" s="15"/>
      <c r="B23" s="22" t="s">
        <v>43</v>
      </c>
      <c r="C23" s="23">
        <v>15</v>
      </c>
      <c r="D23" s="23">
        <v>75</v>
      </c>
      <c r="E23" s="23">
        <v>18</v>
      </c>
      <c r="F23" s="21">
        <f>C23*D23*E23</f>
        <v>20250</v>
      </c>
      <c r="G23" s="13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78.75">
      <c r="A24" s="15"/>
      <c r="B24" s="22" t="s">
        <v>44</v>
      </c>
      <c r="C24" s="23">
        <v>3</v>
      </c>
      <c r="D24" s="23">
        <v>120</v>
      </c>
      <c r="E24" s="23">
        <v>18</v>
      </c>
      <c r="F24" s="21">
        <f>C24*E24*D24</f>
        <v>6480</v>
      </c>
      <c r="G24" s="13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.75">
      <c r="A25" s="15"/>
      <c r="B25" s="22" t="s">
        <v>18</v>
      </c>
      <c r="C25" s="16"/>
      <c r="D25" s="16"/>
      <c r="E25" s="16"/>
      <c r="F25" s="17">
        <f>SUM(F22:F24)</f>
        <v>46980</v>
      </c>
      <c r="G25" s="13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31.5">
      <c r="A26" s="28">
        <v>3</v>
      </c>
      <c r="B26" s="29" t="s">
        <v>23</v>
      </c>
      <c r="C26" s="29" t="s">
        <v>22</v>
      </c>
      <c r="D26" s="29"/>
      <c r="E26" s="29" t="s">
        <v>24</v>
      </c>
      <c r="F26" s="30"/>
      <c r="G26" s="31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31.5">
      <c r="A27" s="32"/>
      <c r="B27" s="24" t="s">
        <v>51</v>
      </c>
      <c r="C27" s="25">
        <v>3000</v>
      </c>
      <c r="D27" s="25"/>
      <c r="E27" s="25">
        <v>3.2</v>
      </c>
      <c r="F27" s="33">
        <f>C27*E27</f>
        <v>9600</v>
      </c>
      <c r="G27" s="31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31.5">
      <c r="A28" s="32"/>
      <c r="B28" s="24" t="s">
        <v>25</v>
      </c>
      <c r="C28" s="25">
        <v>2000</v>
      </c>
      <c r="D28" s="25"/>
      <c r="E28" s="25">
        <v>2.8</v>
      </c>
      <c r="F28" s="33">
        <f t="shared" ref="F28:F33" si="0">C28*E28</f>
        <v>5600</v>
      </c>
      <c r="G28" s="31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47.25">
      <c r="A29" s="32"/>
      <c r="B29" s="24" t="s">
        <v>26</v>
      </c>
      <c r="C29" s="25">
        <v>320</v>
      </c>
      <c r="D29" s="25"/>
      <c r="E29" s="25">
        <v>7.58</v>
      </c>
      <c r="F29" s="33">
        <f t="shared" si="0"/>
        <v>2425.6</v>
      </c>
      <c r="G29" s="31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47.25">
      <c r="A30" s="26"/>
      <c r="B30" s="22" t="s">
        <v>27</v>
      </c>
      <c r="C30" s="34">
        <v>320</v>
      </c>
      <c r="D30" s="34"/>
      <c r="E30" s="34">
        <v>0.5</v>
      </c>
      <c r="F30" s="69">
        <f t="shared" si="0"/>
        <v>160</v>
      </c>
      <c r="G30" s="31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31.5">
      <c r="A31" s="26"/>
      <c r="B31" s="22" t="s">
        <v>28</v>
      </c>
      <c r="C31" s="34">
        <v>320</v>
      </c>
      <c r="D31" s="34"/>
      <c r="E31" s="34">
        <v>6.5</v>
      </c>
      <c r="F31" s="69">
        <f t="shared" si="0"/>
        <v>2080</v>
      </c>
      <c r="G31" s="31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31.5">
      <c r="A32" s="26"/>
      <c r="B32" s="22" t="s">
        <v>29</v>
      </c>
      <c r="C32" s="34">
        <v>320</v>
      </c>
      <c r="D32" s="34"/>
      <c r="E32" s="34">
        <v>6</v>
      </c>
      <c r="F32" s="69">
        <f t="shared" si="0"/>
        <v>1920</v>
      </c>
      <c r="G32" s="31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31.5">
      <c r="A33" s="26"/>
      <c r="B33" s="24" t="s">
        <v>30</v>
      </c>
      <c r="C33" s="34">
        <v>6</v>
      </c>
      <c r="D33" s="34"/>
      <c r="E33" s="34">
        <v>700</v>
      </c>
      <c r="F33" s="69">
        <f t="shared" si="0"/>
        <v>4200</v>
      </c>
      <c r="G33" s="31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5.75">
      <c r="A34" s="26"/>
      <c r="B34" s="27" t="s">
        <v>18</v>
      </c>
      <c r="C34" s="34"/>
      <c r="D34" s="34"/>
      <c r="E34" s="34"/>
      <c r="F34" s="35">
        <f>SUM(F27:F33)</f>
        <v>25985.599999999999</v>
      </c>
      <c r="G34" s="31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31.5">
      <c r="A35" s="15">
        <v>4</v>
      </c>
      <c r="B35" s="36" t="s">
        <v>31</v>
      </c>
      <c r="C35" s="36" t="s">
        <v>22</v>
      </c>
      <c r="D35" s="36"/>
      <c r="E35" s="36" t="s">
        <v>24</v>
      </c>
      <c r="F35" s="37"/>
      <c r="G35" s="31"/>
      <c r="H35" s="38"/>
      <c r="I35" s="38"/>
      <c r="J35" s="38"/>
      <c r="K35" s="38"/>
      <c r="L35" s="38"/>
      <c r="M35" s="38"/>
      <c r="N35" s="38"/>
      <c r="O35" s="38"/>
      <c r="P35" s="38"/>
    </row>
    <row r="36" spans="1:16" ht="15.75">
      <c r="A36" s="15"/>
      <c r="B36" s="39" t="s">
        <v>32</v>
      </c>
      <c r="C36" s="34">
        <v>360</v>
      </c>
      <c r="D36" s="34"/>
      <c r="E36" s="40">
        <v>20</v>
      </c>
      <c r="F36" s="80">
        <f>C36*E36</f>
        <v>7200</v>
      </c>
      <c r="G36" s="31"/>
      <c r="H36" s="38"/>
      <c r="I36" s="38"/>
      <c r="J36" s="38"/>
      <c r="K36" s="38"/>
      <c r="L36" s="38"/>
      <c r="M36" s="38"/>
      <c r="N36" s="38"/>
      <c r="O36" s="38"/>
      <c r="P36" s="38"/>
    </row>
    <row r="37" spans="1:16" ht="15.75">
      <c r="A37" s="15"/>
      <c r="B37" s="41" t="s">
        <v>33</v>
      </c>
      <c r="C37" s="34">
        <v>320</v>
      </c>
      <c r="D37" s="42"/>
      <c r="E37" s="40">
        <v>5</v>
      </c>
      <c r="F37" s="80">
        <f>C37*E37</f>
        <v>1600</v>
      </c>
      <c r="G37" s="31"/>
      <c r="H37" s="38"/>
      <c r="I37" s="38"/>
      <c r="J37" s="38"/>
      <c r="K37" s="38"/>
      <c r="L37" s="38"/>
      <c r="M37" s="38"/>
      <c r="N37" s="38"/>
      <c r="O37" s="38"/>
      <c r="P37" s="38"/>
    </row>
    <row r="38" spans="1:16" ht="15.75">
      <c r="A38" s="15"/>
      <c r="B38" s="39" t="s">
        <v>34</v>
      </c>
      <c r="C38" s="34">
        <v>12</v>
      </c>
      <c r="D38" s="42"/>
      <c r="E38" s="40">
        <v>85</v>
      </c>
      <c r="F38" s="80">
        <f>C38*E38</f>
        <v>1020</v>
      </c>
      <c r="G38" s="31"/>
      <c r="H38" s="38"/>
      <c r="I38" s="38"/>
      <c r="J38" s="38"/>
      <c r="K38" s="38"/>
      <c r="L38" s="38"/>
      <c r="M38" s="38"/>
      <c r="N38" s="38"/>
      <c r="O38" s="38"/>
      <c r="P38" s="38"/>
    </row>
    <row r="39" spans="1:16" ht="15.75">
      <c r="A39" s="15"/>
      <c r="B39" s="43" t="s">
        <v>35</v>
      </c>
      <c r="C39" s="34">
        <v>50</v>
      </c>
      <c r="D39" s="42"/>
      <c r="E39" s="40">
        <v>12</v>
      </c>
      <c r="F39" s="81">
        <f>C39*E39</f>
        <v>600</v>
      </c>
      <c r="G39" s="31"/>
      <c r="H39" s="38"/>
      <c r="I39" s="38"/>
      <c r="J39" s="38"/>
      <c r="K39" s="38"/>
      <c r="L39" s="38"/>
      <c r="M39" s="38"/>
      <c r="N39" s="38"/>
      <c r="O39" s="38"/>
      <c r="P39" s="38"/>
    </row>
    <row r="40" spans="1:16" ht="15.75">
      <c r="A40" s="15"/>
      <c r="B40" s="44" t="s">
        <v>18</v>
      </c>
      <c r="C40" s="34"/>
      <c r="D40" s="34"/>
      <c r="E40" s="40"/>
      <c r="F40" s="45">
        <f>SUM(F36:F39)</f>
        <v>10420</v>
      </c>
      <c r="G40" s="31"/>
      <c r="H40" s="38"/>
      <c r="I40" s="38"/>
      <c r="J40" s="38"/>
      <c r="K40" s="38"/>
      <c r="L40" s="38"/>
      <c r="M40" s="38"/>
      <c r="N40" s="38"/>
      <c r="O40" s="38"/>
      <c r="P40" s="38"/>
    </row>
    <row r="41" spans="1:16" ht="31.5">
      <c r="A41" s="15">
        <v>5</v>
      </c>
      <c r="B41" s="70" t="s">
        <v>45</v>
      </c>
      <c r="C41" s="71" t="s">
        <v>59</v>
      </c>
      <c r="D41" s="72"/>
      <c r="E41" s="73" t="s">
        <v>60</v>
      </c>
      <c r="F41" s="45"/>
      <c r="G41" s="31"/>
      <c r="H41" s="38"/>
      <c r="I41" s="38"/>
      <c r="J41" s="38"/>
      <c r="K41" s="38"/>
      <c r="L41" s="38"/>
      <c r="M41" s="38"/>
      <c r="N41" s="38"/>
      <c r="O41" s="38"/>
      <c r="P41" s="38"/>
    </row>
    <row r="42" spans="1:16" ht="15.75">
      <c r="A42" s="15"/>
      <c r="B42" s="44" t="s">
        <v>52</v>
      </c>
      <c r="C42" s="77">
        <v>15</v>
      </c>
      <c r="D42" s="72"/>
      <c r="E42" s="78">
        <v>400</v>
      </c>
      <c r="F42" s="79">
        <v>6000</v>
      </c>
      <c r="G42" s="31"/>
      <c r="H42" s="38"/>
      <c r="I42" s="38"/>
      <c r="J42" s="38"/>
      <c r="K42" s="38"/>
      <c r="L42" s="38"/>
      <c r="M42" s="38"/>
      <c r="N42" s="38"/>
      <c r="O42" s="38"/>
      <c r="P42" s="38"/>
    </row>
    <row r="43" spans="1:16" ht="15.75">
      <c r="A43" s="15"/>
      <c r="B43" s="44" t="s">
        <v>53</v>
      </c>
      <c r="C43" s="77">
        <v>15</v>
      </c>
      <c r="D43" s="72"/>
      <c r="E43" s="78">
        <v>300</v>
      </c>
      <c r="F43" s="79">
        <v>4500</v>
      </c>
      <c r="G43" s="31"/>
      <c r="H43" s="38"/>
      <c r="I43" s="38"/>
      <c r="J43" s="38"/>
      <c r="K43" s="38"/>
      <c r="L43" s="38"/>
      <c r="M43" s="38"/>
      <c r="N43" s="38"/>
      <c r="O43" s="38"/>
      <c r="P43" s="38"/>
    </row>
    <row r="44" spans="1:16" ht="15.75">
      <c r="A44" s="15"/>
      <c r="B44" s="44" t="s">
        <v>46</v>
      </c>
      <c r="C44" s="34">
        <v>15</v>
      </c>
      <c r="D44" s="34"/>
      <c r="E44" s="40">
        <v>400</v>
      </c>
      <c r="F44" s="79">
        <v>6000</v>
      </c>
      <c r="G44" s="31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5.75">
      <c r="A45" s="15"/>
      <c r="B45" s="44" t="s">
        <v>47</v>
      </c>
      <c r="C45" s="34">
        <v>15</v>
      </c>
      <c r="D45" s="34"/>
      <c r="E45" s="40">
        <v>200</v>
      </c>
      <c r="F45" s="79">
        <v>3000</v>
      </c>
      <c r="G45" s="31"/>
      <c r="H45" s="38"/>
      <c r="I45" s="38"/>
      <c r="J45" s="38"/>
      <c r="K45" s="38"/>
      <c r="L45" s="38"/>
      <c r="M45" s="38"/>
      <c r="N45" s="38"/>
      <c r="O45" s="38"/>
      <c r="P45" s="38"/>
    </row>
    <row r="46" spans="1:16" ht="15.75">
      <c r="A46" s="15"/>
      <c r="B46" s="44" t="s">
        <v>48</v>
      </c>
      <c r="C46" s="34">
        <v>15</v>
      </c>
      <c r="D46" s="34"/>
      <c r="E46" s="40">
        <v>200</v>
      </c>
      <c r="F46" s="79">
        <v>3000</v>
      </c>
      <c r="G46" s="31"/>
      <c r="H46" s="38"/>
      <c r="I46" s="38"/>
      <c r="J46" s="38"/>
      <c r="K46" s="38"/>
      <c r="L46" s="38"/>
      <c r="M46" s="38"/>
      <c r="N46" s="38"/>
      <c r="O46" s="38"/>
      <c r="P46" s="38"/>
    </row>
    <row r="47" spans="1:16" ht="15.75">
      <c r="A47" s="15"/>
      <c r="B47" s="44" t="s">
        <v>49</v>
      </c>
      <c r="C47" s="34">
        <v>15</v>
      </c>
      <c r="D47" s="34"/>
      <c r="E47" s="40">
        <v>200</v>
      </c>
      <c r="F47" s="79">
        <v>3000</v>
      </c>
      <c r="G47" s="31"/>
      <c r="H47" s="38"/>
      <c r="I47" s="38"/>
      <c r="J47" s="38"/>
      <c r="K47" s="38"/>
      <c r="L47" s="38"/>
      <c r="M47" s="38"/>
      <c r="N47" s="38"/>
      <c r="O47" s="38"/>
      <c r="P47" s="38"/>
    </row>
    <row r="48" spans="1:16" ht="15.75">
      <c r="A48" s="15"/>
      <c r="B48" s="44" t="s">
        <v>50</v>
      </c>
      <c r="C48" s="34">
        <v>15</v>
      </c>
      <c r="D48" s="34"/>
      <c r="E48" s="40">
        <v>100</v>
      </c>
      <c r="F48" s="79">
        <v>45000</v>
      </c>
      <c r="G48" s="31"/>
      <c r="H48" s="38"/>
      <c r="I48" s="38"/>
      <c r="J48" s="38"/>
      <c r="K48" s="38"/>
      <c r="L48" s="38"/>
      <c r="M48" s="38"/>
      <c r="N48" s="38"/>
      <c r="O48" s="38"/>
      <c r="P48" s="38"/>
    </row>
    <row r="49" spans="1:16" ht="15.75">
      <c r="A49" s="15"/>
      <c r="B49" s="44" t="s">
        <v>18</v>
      </c>
      <c r="C49" s="34"/>
      <c r="D49" s="34"/>
      <c r="E49" s="40"/>
      <c r="F49" s="45">
        <f>SUM(F42:F48)</f>
        <v>70500</v>
      </c>
      <c r="G49" s="31"/>
      <c r="H49" s="38"/>
      <c r="I49" s="38"/>
      <c r="J49" s="38"/>
      <c r="K49" s="38"/>
      <c r="L49" s="38"/>
      <c r="M49" s="38"/>
      <c r="N49" s="38"/>
      <c r="O49" s="38"/>
      <c r="P49" s="38"/>
    </row>
    <row r="50" spans="1:16" ht="31.5">
      <c r="A50" s="15">
        <v>6</v>
      </c>
      <c r="B50" s="74" t="s">
        <v>36</v>
      </c>
      <c r="C50" s="74" t="s">
        <v>22</v>
      </c>
      <c r="D50" s="74"/>
      <c r="E50" s="74" t="s">
        <v>24</v>
      </c>
      <c r="F50" s="75"/>
      <c r="G50" s="31"/>
      <c r="H50" s="38"/>
      <c r="I50" s="38"/>
      <c r="J50" s="38"/>
      <c r="K50" s="38"/>
      <c r="L50" s="38"/>
      <c r="M50" s="38"/>
      <c r="N50" s="38"/>
      <c r="O50" s="38"/>
      <c r="P50" s="38"/>
    </row>
    <row r="51" spans="1:16" ht="15.75">
      <c r="A51" s="15"/>
      <c r="B51" s="46" t="s">
        <v>37</v>
      </c>
      <c r="C51" s="23">
        <v>360</v>
      </c>
      <c r="D51" s="23"/>
      <c r="E51" s="47">
        <v>120</v>
      </c>
      <c r="F51" s="82">
        <f>C51*E51</f>
        <v>43200</v>
      </c>
      <c r="G51" s="31"/>
      <c r="H51" s="38"/>
      <c r="I51" s="38"/>
      <c r="J51" s="38"/>
      <c r="K51" s="38"/>
      <c r="L51" s="38"/>
      <c r="M51" s="38"/>
      <c r="N51" s="38"/>
      <c r="O51" s="38"/>
      <c r="P51" s="38"/>
    </row>
    <row r="52" spans="1:16" ht="15.75">
      <c r="A52" s="15"/>
      <c r="B52" s="48" t="s">
        <v>38</v>
      </c>
      <c r="C52" s="25">
        <v>3</v>
      </c>
      <c r="D52" s="25"/>
      <c r="E52" s="49">
        <v>240</v>
      </c>
      <c r="F52" s="83">
        <f>C52*E52</f>
        <v>720</v>
      </c>
      <c r="G52" s="31"/>
      <c r="H52" s="38"/>
      <c r="I52" s="38"/>
      <c r="J52" s="38"/>
      <c r="K52" s="38"/>
      <c r="L52" s="38"/>
      <c r="M52" s="38"/>
      <c r="N52" s="38"/>
      <c r="O52" s="38"/>
      <c r="P52" s="38"/>
    </row>
    <row r="53" spans="1:16" ht="15.75">
      <c r="A53" s="15"/>
      <c r="B53" s="44" t="s">
        <v>18</v>
      </c>
      <c r="C53" s="34"/>
      <c r="D53" s="34"/>
      <c r="E53" s="40"/>
      <c r="F53" s="17">
        <f>SUM(F51:F52)</f>
        <v>43920</v>
      </c>
      <c r="G53" s="31"/>
      <c r="H53" s="38"/>
      <c r="I53" s="38"/>
      <c r="J53" s="38"/>
      <c r="K53" s="38"/>
      <c r="L53" s="38"/>
      <c r="M53" s="38"/>
      <c r="N53" s="38"/>
      <c r="O53" s="38"/>
      <c r="P53" s="38"/>
    </row>
    <row r="54" spans="1:16" ht="30.75" customHeight="1">
      <c r="A54" s="50"/>
      <c r="B54" s="96" t="s">
        <v>62</v>
      </c>
      <c r="C54" s="96"/>
      <c r="D54" s="96"/>
      <c r="E54" s="96"/>
      <c r="F54" s="51" t="s">
        <v>61</v>
      </c>
      <c r="G54" s="13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5.75">
      <c r="A55" s="52"/>
      <c r="B55" s="89" t="s">
        <v>39</v>
      </c>
      <c r="C55" s="90"/>
      <c r="D55" s="90"/>
      <c r="E55" s="90"/>
      <c r="F55" s="53"/>
      <c r="G55" s="13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15.75">
      <c r="A56" s="52"/>
      <c r="B56" s="54">
        <v>2210</v>
      </c>
      <c r="C56" s="54"/>
      <c r="D56" s="54"/>
      <c r="E56" s="54"/>
      <c r="F56" s="55">
        <f>F53+F40+F34</f>
        <v>80325.600000000006</v>
      </c>
      <c r="G56" s="13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5.75">
      <c r="A57" s="56"/>
      <c r="B57" s="54">
        <v>2240</v>
      </c>
      <c r="C57" s="54"/>
      <c r="D57" s="54"/>
      <c r="E57" s="54"/>
      <c r="F57" s="55"/>
      <c r="G57" s="13"/>
      <c r="H57" s="57"/>
      <c r="I57" s="57"/>
      <c r="J57" s="57"/>
      <c r="K57" s="57"/>
      <c r="L57" s="57"/>
      <c r="M57" s="57"/>
      <c r="N57" s="57"/>
      <c r="O57" s="57"/>
      <c r="P57" s="57"/>
    </row>
    <row r="58" spans="1:16" ht="15.75">
      <c r="A58" s="56"/>
      <c r="B58" s="54">
        <v>2250</v>
      </c>
      <c r="C58" s="54"/>
      <c r="D58" s="54"/>
      <c r="E58" s="54"/>
      <c r="F58" s="58"/>
      <c r="G58" s="13"/>
      <c r="H58" s="57"/>
      <c r="I58" s="57"/>
      <c r="J58" s="57"/>
      <c r="K58" s="57"/>
      <c r="L58" s="57"/>
      <c r="M58" s="57"/>
      <c r="N58" s="57"/>
      <c r="O58" s="57"/>
      <c r="P58" s="57"/>
    </row>
    <row r="59" spans="1:16" ht="15.75">
      <c r="A59" s="2"/>
      <c r="B59" s="2"/>
      <c r="C59" s="2"/>
      <c r="D59" s="2"/>
      <c r="E59" s="2"/>
      <c r="F59" s="76"/>
      <c r="G59" s="31"/>
      <c r="H59" s="57"/>
      <c r="I59" s="57"/>
      <c r="J59" s="57"/>
      <c r="K59" s="57"/>
      <c r="L59" s="57"/>
      <c r="M59" s="57"/>
      <c r="N59" s="57"/>
      <c r="O59" s="57"/>
      <c r="P59" s="57"/>
    </row>
    <row r="60" spans="1:16" ht="15.75">
      <c r="A60" s="2"/>
      <c r="B60" s="2"/>
      <c r="C60" s="2"/>
      <c r="D60" s="2"/>
      <c r="E60" s="59"/>
      <c r="F60" s="76"/>
      <c r="G60" s="31"/>
      <c r="H60" s="14"/>
      <c r="I60" s="14"/>
      <c r="J60" s="14"/>
      <c r="K60" s="14"/>
      <c r="L60" s="14"/>
      <c r="M60" s="14"/>
      <c r="N60" s="14"/>
      <c r="O60" s="14"/>
      <c r="P60" s="14"/>
    </row>
    <row r="61" spans="1:16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>
      <c r="A62" s="2"/>
      <c r="B62" s="60"/>
      <c r="C62" s="61"/>
      <c r="D62" s="61"/>
      <c r="E62" s="62"/>
      <c r="F62" s="63"/>
      <c r="G62" s="64"/>
      <c r="H62" s="64"/>
      <c r="I62" s="64"/>
      <c r="J62" s="64"/>
      <c r="K62" s="64"/>
      <c r="L62" s="64"/>
      <c r="M62" s="64"/>
      <c r="N62" s="64"/>
      <c r="O62" s="64"/>
      <c r="P62" s="64"/>
    </row>
    <row r="63" spans="1:16" ht="15.75">
      <c r="A63" s="2"/>
      <c r="B63" s="65"/>
      <c r="C63" s="65"/>
      <c r="D63" s="65"/>
      <c r="E63" s="65"/>
      <c r="F63" s="65"/>
      <c r="G63" s="64"/>
      <c r="H63" s="64"/>
      <c r="I63" s="64"/>
      <c r="J63" s="64"/>
      <c r="K63" s="64"/>
      <c r="L63" s="64"/>
      <c r="M63" s="66"/>
      <c r="N63" s="66"/>
      <c r="O63" s="66"/>
      <c r="P63" s="66"/>
    </row>
    <row r="64" spans="1:16" ht="15.75">
      <c r="A64" s="2"/>
      <c r="B64" s="2"/>
      <c r="C64" s="2"/>
      <c r="D64" s="2"/>
      <c r="E64" s="67"/>
      <c r="F64" s="65"/>
      <c r="G64" s="64"/>
      <c r="H64" s="66"/>
      <c r="I64" s="66"/>
      <c r="J64" s="66"/>
      <c r="K64" s="66"/>
      <c r="L64" s="64"/>
      <c r="M64" s="66"/>
      <c r="N64" s="66"/>
      <c r="O64" s="66"/>
      <c r="P64" s="66"/>
    </row>
    <row r="65" spans="1:16" ht="15.75">
      <c r="A65" s="2"/>
      <c r="B65" s="65"/>
      <c r="C65" s="2"/>
      <c r="D65" s="2"/>
      <c r="E65" s="6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5.75">
      <c r="A66" s="1"/>
      <c r="B66" s="1"/>
      <c r="C66" s="1"/>
      <c r="D66" s="1"/>
      <c r="E66" s="67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</row>
  </sheetData>
  <mergeCells count="17">
    <mergeCell ref="B55:E55"/>
    <mergeCell ref="A9:B9"/>
    <mergeCell ref="C9:F9"/>
    <mergeCell ref="A10:B10"/>
    <mergeCell ref="C10:F10"/>
    <mergeCell ref="A11:B11"/>
    <mergeCell ref="A12:B12"/>
    <mergeCell ref="A14:B14"/>
    <mergeCell ref="C13:F13"/>
    <mergeCell ref="C16:E16"/>
    <mergeCell ref="B54:E54"/>
    <mergeCell ref="B3:P3"/>
    <mergeCell ref="B4:F4"/>
    <mergeCell ref="B5:F5"/>
    <mergeCell ref="B6:F6"/>
    <mergeCell ref="A8:B8"/>
    <mergeCell ref="C8:F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2016-12-06T17:24:34Z</dcterms:modified>
</cp:coreProperties>
</file>