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стійне" sheetId="1" r:id="rId1"/>
  </sheets>
  <definedNames>
    <definedName name="_xlnm.Print_Area" localSheetId="0">'Постійне'!$A$1:$I$62</definedName>
  </definedNames>
  <calcPr fullCalcOnLoad="1"/>
</workbook>
</file>

<file path=xl/sharedStrings.xml><?xml version="1.0" encoding="utf-8"?>
<sst xmlns="http://schemas.openxmlformats.org/spreadsheetml/2006/main" count="93" uniqueCount="79">
  <si>
    <t>№
п/п</t>
  </si>
  <si>
    <t>Одиниця
виміру</t>
  </si>
  <si>
    <t>Кількість</t>
  </si>
  <si>
    <t>Загальна вартість, грн. без ПДВ</t>
  </si>
  <si>
    <t>ПДВ 20%</t>
  </si>
  <si>
    <t>Всього грн. з ПДВ</t>
  </si>
  <si>
    <t>Найменування робіт  та  витрат</t>
  </si>
  <si>
    <t>м.п.</t>
  </si>
  <si>
    <t>послуга</t>
  </si>
  <si>
    <t>точка</t>
  </si>
  <si>
    <t>Транспортні витрати 5%</t>
  </si>
  <si>
    <t>Товариство з обмеженою відповідальністю «ВММ-ГРАНД БУД»</t>
  </si>
  <si>
    <t>МФО 300711</t>
  </si>
  <si>
    <t>Локальний кошторисний розрахунок №1</t>
  </si>
  <si>
    <t>(назва об'єкту, будови, виду робіт)</t>
  </si>
  <si>
    <t xml:space="preserve">Основа: креслення </t>
  </si>
  <si>
    <t>Загальна кошторисна вартість будівництва, тис. грн.:</t>
  </si>
  <si>
    <t>Складений в поточних цінах станом на:</t>
  </si>
  <si>
    <t>м²</t>
  </si>
  <si>
    <t>ЗАМОВНИК:</t>
  </si>
  <si>
    <t>Вартість одиниці матеріалів,
грн. без ПДВ</t>
  </si>
  <si>
    <t>Загальна вартість матеріалів, грн. без ПДВ</t>
  </si>
  <si>
    <t>Вартість одиниці робіт,
грн. без ПДВ</t>
  </si>
  <si>
    <t>Загальна вартість робіт, грн. без ПДВ</t>
  </si>
  <si>
    <t>Разом матеріали без ПДВ:</t>
  </si>
  <si>
    <t>Разом роботи з ПДВ:</t>
  </si>
  <si>
    <t>Сумма матеріали з ПДВ:</t>
  </si>
  <si>
    <t>Разом роботи без ПДВ:</t>
  </si>
  <si>
    <t>Разом роботи плюс матеріали, грн. без ПДВ</t>
  </si>
  <si>
    <r>
      <t>Місцезнаходження:</t>
    </r>
    <r>
      <rPr>
        <sz val="14"/>
        <rFont val="Times New Roman"/>
        <family val="1"/>
      </rPr>
      <t xml:space="preserve"> 02094, м. Київ, вул. Червоноткацька, 27-А</t>
    </r>
  </si>
  <si>
    <r>
      <t>Код ЄДРПОУ</t>
    </r>
    <r>
      <rPr>
        <sz val="14"/>
        <rFont val="Times New Roman"/>
        <family val="1"/>
      </rPr>
      <t xml:space="preserve"> 35912241</t>
    </r>
  </si>
  <si>
    <r>
      <t>р/р</t>
    </r>
    <r>
      <rPr>
        <sz val="14"/>
        <rFont val="Times New Roman"/>
        <family val="1"/>
      </rPr>
      <t xml:space="preserve"> ‎26003052601028 в ПАТ КБ «ПРИВАТБАНК»,</t>
    </r>
  </si>
  <si>
    <r>
      <t>ІПН</t>
    </r>
    <r>
      <rPr>
        <sz val="14"/>
        <rFont val="Times New Roman"/>
        <family val="1"/>
      </rPr>
      <t xml:space="preserve"> 359122426538</t>
    </r>
  </si>
  <si>
    <r>
      <t>№ свідоцтва платника ПДВ</t>
    </r>
    <r>
      <rPr>
        <sz val="14"/>
        <rFont val="Times New Roman"/>
        <family val="1"/>
      </rPr>
      <t xml:space="preserve"> 200114272 </t>
    </r>
  </si>
  <si>
    <r>
      <t xml:space="preserve">Тел. </t>
    </r>
    <r>
      <rPr>
        <sz val="14"/>
        <rFont val="Times New Roman"/>
        <family val="1"/>
      </rPr>
      <t>(044) 362-05-39</t>
    </r>
  </si>
  <si>
    <t>"   "                     2019 року</t>
  </si>
  <si>
    <t xml:space="preserve">        ТОВ "ВММ-ГРАНД БУД"</t>
  </si>
  <si>
    <t xml:space="preserve">                             ПІДРЯДНИК:</t>
  </si>
  <si>
    <t>Директор__________________________Мацерук А.М.</t>
  </si>
  <si>
    <t xml:space="preserve">     Додаток №  до договору №__________   від  __ лютого ____ року</t>
  </si>
  <si>
    <t>Демонтаж перестінка, та тумби</t>
  </si>
  <si>
    <t>м3</t>
  </si>
  <si>
    <t>Демонтаж старого покрииття плиткою</t>
  </si>
  <si>
    <t>Штробління під злив каналізацію</t>
  </si>
  <si>
    <t>Копання траншеії під каналізацію</t>
  </si>
  <si>
    <t>Монтаж каналізації</t>
  </si>
  <si>
    <t>Набір труб, колін сифонів</t>
  </si>
  <si>
    <t>комплект</t>
  </si>
  <si>
    <t>Набивання сітки та штукатурка під плитку</t>
  </si>
  <si>
    <t>м2</t>
  </si>
  <si>
    <t>Сітка штукатурна</t>
  </si>
  <si>
    <t>кг</t>
  </si>
  <si>
    <t>мішок</t>
  </si>
  <si>
    <t>Поклейка плитки підлоги, парапетів, та накрилок</t>
  </si>
  <si>
    <t>Влаштування сходів</t>
  </si>
  <si>
    <t>Цегла</t>
  </si>
  <si>
    <t>шт</t>
  </si>
  <si>
    <t>Розчин цементний</t>
  </si>
  <si>
    <t>т</t>
  </si>
  <si>
    <t>Плитка</t>
  </si>
  <si>
    <t xml:space="preserve">Затирка для плитки Церезит с 40 </t>
  </si>
  <si>
    <t>Крестики 2,5мм</t>
  </si>
  <si>
    <t>уп</t>
  </si>
  <si>
    <t>Грунтовка церезит СТ-17</t>
  </si>
  <si>
    <t>л</t>
  </si>
  <si>
    <t>Клей ЦЕРЕЗИТ СТ12</t>
  </si>
  <si>
    <t>Перила з нержавіючої сталі</t>
  </si>
  <si>
    <t>Лавки дерев'яні</t>
  </si>
  <si>
    <t>Кріплення для лавок</t>
  </si>
  <si>
    <t>Настил дерев'яний (вільха)</t>
  </si>
  <si>
    <t>Монтаж перил</t>
  </si>
  <si>
    <t>Виготовлення та монтаж</t>
  </si>
  <si>
    <t>Вивіз сміття</t>
  </si>
  <si>
    <t>ТОВ "_____________________________________"</t>
  </si>
  <si>
    <t>Директор_________________________</t>
  </si>
  <si>
    <t>Орієнтовний розрахунок вартості по реконструкція басейну</t>
  </si>
  <si>
    <t>Комплекс робіт по влаштуванню гідроізоляції</t>
  </si>
  <si>
    <t>Резерв</t>
  </si>
  <si>
    <t>227138.15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</si>
</sst>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Arial Cyr"/>
      <family val="0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04998999834060669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right" vertical="center"/>
    </xf>
    <xf numFmtId="4" fontId="4" fillId="35" borderId="16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4" fontId="4" fillId="35" borderId="17" xfId="0" applyNumberFormat="1" applyFont="1" applyFill="1" applyBorder="1" applyAlignment="1">
      <alignment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48" fillId="32" borderId="0" xfId="0" applyFont="1" applyFill="1" applyAlignment="1">
      <alignment horizontal="center" wrapText="1"/>
    </xf>
    <xf numFmtId="0" fontId="4" fillId="34" borderId="22" xfId="0" applyNumberFormat="1" applyFont="1" applyFill="1" applyBorder="1" applyAlignment="1">
      <alignment horizontal="left" vertical="center" wrapText="1"/>
    </xf>
    <xf numFmtId="0" fontId="4" fillId="34" borderId="23" xfId="0" applyNumberFormat="1" applyFont="1" applyFill="1" applyBorder="1" applyAlignment="1">
      <alignment horizontal="left" vertical="center" wrapText="1"/>
    </xf>
    <xf numFmtId="0" fontId="4" fillId="34" borderId="2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1" fillId="0" borderId="24" xfId="0" applyNumberFormat="1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4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5" borderId="22" xfId="0" applyNumberFormat="1" applyFont="1" applyFill="1" applyBorder="1" applyAlignment="1">
      <alignment horizontal="left" vertical="center" wrapText="1"/>
    </xf>
    <xf numFmtId="0" fontId="4" fillId="35" borderId="23" xfId="0" applyNumberFormat="1" applyFont="1" applyFill="1" applyBorder="1" applyAlignment="1">
      <alignment horizontal="left" vertical="center" wrapText="1"/>
    </xf>
    <xf numFmtId="0" fontId="4" fillId="35" borderId="2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26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4" fillId="34" borderId="27" xfId="0" applyNumberFormat="1" applyFont="1" applyFill="1" applyBorder="1" applyAlignment="1">
      <alignment horizontal="left" vertical="center" wrapText="1"/>
    </xf>
    <xf numFmtId="0" fontId="4" fillId="34" borderId="28" xfId="0" applyNumberFormat="1" applyFont="1" applyFill="1" applyBorder="1" applyAlignment="1">
      <alignment horizontal="left" vertical="center" wrapText="1"/>
    </xf>
    <xf numFmtId="0" fontId="4" fillId="34" borderId="29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5" borderId="30" xfId="0" applyNumberFormat="1" applyFont="1" applyFill="1" applyBorder="1" applyAlignment="1">
      <alignment horizontal="left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theme="0" tint="-0.24993999302387238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L67"/>
  <sheetViews>
    <sheetView showGridLines="0" tabSelected="1" view="pageBreakPreview" zoomScale="60" workbookViewId="0" topLeftCell="A31">
      <selection activeCell="I54" sqref="I54"/>
    </sheetView>
  </sheetViews>
  <sheetFormatPr defaultColWidth="9.00390625" defaultRowHeight="12.75"/>
  <cols>
    <col min="1" max="1" width="4.75390625" style="2" customWidth="1"/>
    <col min="2" max="2" width="77.25390625" style="1" customWidth="1"/>
    <col min="3" max="3" width="12.375" style="2" customWidth="1"/>
    <col min="4" max="4" width="13.75390625" style="2" customWidth="1"/>
    <col min="5" max="8" width="15.00390625" style="2" customWidth="1"/>
    <col min="9" max="9" width="19.00390625" style="2" customWidth="1"/>
    <col min="10" max="16384" width="9.125" style="1" customWidth="1"/>
  </cols>
  <sheetData>
    <row r="1" spans="1:9" ht="18.75">
      <c r="A1" s="30" t="s">
        <v>11</v>
      </c>
      <c r="B1" s="30"/>
      <c r="C1" s="68" t="s">
        <v>39</v>
      </c>
      <c r="D1" s="68"/>
      <c r="E1" s="68"/>
      <c r="F1" s="68"/>
      <c r="G1" s="68"/>
      <c r="H1" s="68"/>
      <c r="I1" s="68"/>
    </row>
    <row r="2" spans="1:9" ht="18.75">
      <c r="A2" s="30" t="s">
        <v>29</v>
      </c>
      <c r="B2" s="30"/>
      <c r="C2" s="68"/>
      <c r="D2" s="68"/>
      <c r="E2" s="68"/>
      <c r="F2" s="68"/>
      <c r="G2" s="68"/>
      <c r="H2" s="68"/>
      <c r="I2" s="68"/>
    </row>
    <row r="3" spans="1:9" ht="18.75">
      <c r="A3" s="48" t="s">
        <v>30</v>
      </c>
      <c r="B3" s="48"/>
      <c r="C3" s="68"/>
      <c r="D3" s="68"/>
      <c r="E3" s="68"/>
      <c r="F3" s="68"/>
      <c r="G3" s="68"/>
      <c r="H3" s="68"/>
      <c r="I3" s="68"/>
    </row>
    <row r="4" spans="1:9" ht="18.75">
      <c r="A4" s="30" t="s">
        <v>31</v>
      </c>
      <c r="B4" s="30"/>
      <c r="C4" s="68"/>
      <c r="D4" s="68"/>
      <c r="E4" s="68"/>
      <c r="F4" s="68"/>
      <c r="G4" s="68"/>
      <c r="H4" s="68"/>
      <c r="I4" s="68"/>
    </row>
    <row r="5" spans="1:9" ht="18.75">
      <c r="A5" s="48" t="s">
        <v>12</v>
      </c>
      <c r="B5" s="48"/>
      <c r="C5" s="68"/>
      <c r="D5" s="68"/>
      <c r="E5" s="68"/>
      <c r="F5" s="68"/>
      <c r="G5" s="68"/>
      <c r="H5" s="68"/>
      <c r="I5" s="68"/>
    </row>
    <row r="6" spans="1:9" ht="18.75">
      <c r="A6" s="48" t="s">
        <v>32</v>
      </c>
      <c r="B6" s="48"/>
      <c r="C6" s="32"/>
      <c r="D6" s="32"/>
      <c r="E6" s="32"/>
      <c r="F6" s="32"/>
      <c r="G6" s="32"/>
      <c r="H6" s="32"/>
      <c r="I6" s="32"/>
    </row>
    <row r="7" spans="1:9" ht="18.75">
      <c r="A7" s="48" t="s">
        <v>33</v>
      </c>
      <c r="B7" s="48"/>
      <c r="C7" s="32"/>
      <c r="D7" s="32"/>
      <c r="E7" s="32"/>
      <c r="F7" s="32"/>
      <c r="G7" s="32"/>
      <c r="H7" s="32"/>
      <c r="I7" s="32"/>
    </row>
    <row r="8" spans="1:9" ht="18.75">
      <c r="A8" s="48" t="s">
        <v>34</v>
      </c>
      <c r="B8" s="48"/>
      <c r="C8" s="32"/>
      <c r="D8" s="32"/>
      <c r="E8" s="32"/>
      <c r="F8" s="32"/>
      <c r="G8" s="32"/>
      <c r="H8" s="32"/>
      <c r="I8" s="32"/>
    </row>
    <row r="9" spans="1:9" ht="18.75">
      <c r="A9" s="31"/>
      <c r="B9" s="31"/>
      <c r="C9" s="32"/>
      <c r="D9" s="32"/>
      <c r="E9" s="32"/>
      <c r="F9" s="32"/>
      <c r="G9" s="32"/>
      <c r="H9" s="32"/>
      <c r="I9" s="32"/>
    </row>
    <row r="10" spans="1:9" ht="18.75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8.75">
      <c r="A11" s="49" t="s">
        <v>13</v>
      </c>
      <c r="B11" s="49"/>
      <c r="C11" s="49"/>
      <c r="D11" s="49"/>
      <c r="E11" s="49"/>
      <c r="F11" s="49"/>
      <c r="G11" s="49"/>
      <c r="H11" s="49"/>
      <c r="I11" s="49"/>
    </row>
    <row r="12" spans="1:9" ht="18.75">
      <c r="A12" s="50" t="s">
        <v>75</v>
      </c>
      <c r="B12" s="50"/>
      <c r="C12" s="50"/>
      <c r="D12" s="50"/>
      <c r="E12" s="50"/>
      <c r="F12" s="50"/>
      <c r="G12" s="50"/>
      <c r="H12" s="50"/>
      <c r="I12" s="50"/>
    </row>
    <row r="13" spans="1:9" ht="18.75">
      <c r="A13" s="70" t="s">
        <v>14</v>
      </c>
      <c r="B13" s="71"/>
      <c r="C13" s="71"/>
      <c r="D13" s="71"/>
      <c r="E13" s="71"/>
      <c r="F13" s="71"/>
      <c r="G13" s="71"/>
      <c r="H13" s="71"/>
      <c r="I13" s="71"/>
    </row>
    <row r="14" spans="1:9" ht="18.75">
      <c r="A14" s="33"/>
      <c r="B14" s="72" t="s">
        <v>15</v>
      </c>
      <c r="C14" s="72"/>
      <c r="D14" s="72"/>
      <c r="E14" s="72"/>
      <c r="F14" s="72"/>
      <c r="G14" s="72"/>
      <c r="H14" s="72"/>
      <c r="I14" s="72"/>
    </row>
    <row r="15" spans="1:9" ht="18.75">
      <c r="A15" s="33"/>
      <c r="B15" s="34" t="s">
        <v>16</v>
      </c>
      <c r="C15" s="61" t="str">
        <f>I53</f>
        <v>227138.15</v>
      </c>
      <c r="D15" s="62"/>
      <c r="E15" s="62"/>
      <c r="F15" s="62"/>
      <c r="G15" s="62"/>
      <c r="H15" s="62"/>
      <c r="I15" s="62"/>
    </row>
    <row r="16" spans="1:9" ht="34.5" customHeight="1">
      <c r="A16" s="33"/>
      <c r="B16" s="34" t="s">
        <v>17</v>
      </c>
      <c r="C16" s="63" t="s">
        <v>35</v>
      </c>
      <c r="D16" s="64"/>
      <c r="E16" s="64"/>
      <c r="F16" s="64"/>
      <c r="G16" s="64"/>
      <c r="H16" s="64"/>
      <c r="I16" s="64"/>
    </row>
    <row r="17" spans="1:9" ht="30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87" customHeight="1">
      <c r="A18" s="6" t="s">
        <v>0</v>
      </c>
      <c r="B18" s="6" t="s">
        <v>6</v>
      </c>
      <c r="C18" s="7" t="s">
        <v>1</v>
      </c>
      <c r="D18" s="7" t="s">
        <v>2</v>
      </c>
      <c r="E18" s="23" t="s">
        <v>20</v>
      </c>
      <c r="F18" s="23" t="s">
        <v>21</v>
      </c>
      <c r="G18" s="23" t="s">
        <v>22</v>
      </c>
      <c r="H18" s="23" t="s">
        <v>23</v>
      </c>
      <c r="I18" s="7" t="s">
        <v>3</v>
      </c>
    </row>
    <row r="19" spans="1:9" ht="19.5" customHeight="1">
      <c r="A19" s="8">
        <v>1</v>
      </c>
      <c r="B19" s="9" t="s">
        <v>40</v>
      </c>
      <c r="C19" s="10" t="s">
        <v>41</v>
      </c>
      <c r="D19" s="10">
        <v>1.2</v>
      </c>
      <c r="E19" s="10"/>
      <c r="F19" s="10">
        <f>E19*D19</f>
        <v>0</v>
      </c>
      <c r="G19" s="10">
        <v>1250</v>
      </c>
      <c r="H19" s="10">
        <f>G19*D19</f>
        <v>1500</v>
      </c>
      <c r="I19" s="10">
        <f>H19+F19</f>
        <v>1500</v>
      </c>
    </row>
    <row r="20" spans="1:9" ht="19.5" customHeight="1">
      <c r="A20" s="8">
        <v>2</v>
      </c>
      <c r="B20" s="11" t="s">
        <v>42</v>
      </c>
      <c r="C20" s="13" t="s">
        <v>18</v>
      </c>
      <c r="D20" s="12">
        <v>66</v>
      </c>
      <c r="E20" s="12"/>
      <c r="F20" s="10">
        <f aca="true" t="shared" si="0" ref="F20:F42">E20*D20</f>
        <v>0</v>
      </c>
      <c r="G20" s="12">
        <v>120</v>
      </c>
      <c r="H20" s="10">
        <f aca="true" t="shared" si="1" ref="H20:H42">G20*D20</f>
        <v>7920</v>
      </c>
      <c r="I20" s="10">
        <f aca="true" t="shared" si="2" ref="I20:I42">H20+F20</f>
        <v>7920</v>
      </c>
    </row>
    <row r="21" spans="1:9" ht="19.5" customHeight="1">
      <c r="A21" s="8">
        <v>3</v>
      </c>
      <c r="B21" s="11" t="s">
        <v>43</v>
      </c>
      <c r="C21" s="13" t="s">
        <v>9</v>
      </c>
      <c r="D21" s="12">
        <v>2</v>
      </c>
      <c r="E21" s="12"/>
      <c r="F21" s="10">
        <f t="shared" si="0"/>
        <v>0</v>
      </c>
      <c r="G21" s="12">
        <v>500</v>
      </c>
      <c r="H21" s="10">
        <f t="shared" si="1"/>
        <v>1000</v>
      </c>
      <c r="I21" s="10">
        <f t="shared" si="2"/>
        <v>1000</v>
      </c>
    </row>
    <row r="22" spans="1:9" ht="19.5" customHeight="1">
      <c r="A22" s="8">
        <v>4</v>
      </c>
      <c r="B22" s="11" t="s">
        <v>44</v>
      </c>
      <c r="C22" s="13" t="s">
        <v>7</v>
      </c>
      <c r="D22" s="12">
        <v>6</v>
      </c>
      <c r="E22" s="12"/>
      <c r="F22" s="10">
        <f t="shared" si="0"/>
        <v>0</v>
      </c>
      <c r="G22" s="12">
        <v>250</v>
      </c>
      <c r="H22" s="10">
        <f t="shared" si="1"/>
        <v>1500</v>
      </c>
      <c r="I22" s="10">
        <f t="shared" si="2"/>
        <v>1500</v>
      </c>
    </row>
    <row r="23" spans="1:9" ht="19.5" customHeight="1">
      <c r="A23" s="8">
        <v>5</v>
      </c>
      <c r="B23" s="11" t="s">
        <v>45</v>
      </c>
      <c r="C23" s="13" t="s">
        <v>9</v>
      </c>
      <c r="D23" s="12">
        <v>4</v>
      </c>
      <c r="E23" s="12"/>
      <c r="F23" s="10">
        <f t="shared" si="0"/>
        <v>0</v>
      </c>
      <c r="G23" s="12">
        <v>520</v>
      </c>
      <c r="H23" s="10">
        <f t="shared" si="1"/>
        <v>2080</v>
      </c>
      <c r="I23" s="10">
        <f t="shared" si="2"/>
        <v>2080</v>
      </c>
    </row>
    <row r="24" spans="1:9" ht="21" customHeight="1">
      <c r="A24" s="8">
        <v>6</v>
      </c>
      <c r="B24" s="11" t="s">
        <v>46</v>
      </c>
      <c r="C24" s="13" t="s">
        <v>47</v>
      </c>
      <c r="D24" s="12">
        <v>1</v>
      </c>
      <c r="E24" s="12">
        <v>2850</v>
      </c>
      <c r="F24" s="10">
        <f t="shared" si="0"/>
        <v>2850</v>
      </c>
      <c r="G24" s="12"/>
      <c r="H24" s="10">
        <f t="shared" si="1"/>
        <v>0</v>
      </c>
      <c r="I24" s="10">
        <f t="shared" si="2"/>
        <v>2850</v>
      </c>
    </row>
    <row r="25" spans="1:9" ht="19.5" customHeight="1">
      <c r="A25" s="8">
        <v>7</v>
      </c>
      <c r="B25" s="11" t="s">
        <v>48</v>
      </c>
      <c r="C25" s="13" t="s">
        <v>49</v>
      </c>
      <c r="D25" s="12">
        <v>65</v>
      </c>
      <c r="E25" s="12"/>
      <c r="F25" s="10">
        <f t="shared" si="0"/>
        <v>0</v>
      </c>
      <c r="G25" s="12">
        <v>150</v>
      </c>
      <c r="H25" s="10">
        <f t="shared" si="1"/>
        <v>9750</v>
      </c>
      <c r="I25" s="10">
        <f t="shared" si="2"/>
        <v>9750</v>
      </c>
    </row>
    <row r="26" spans="1:9" ht="19.5" customHeight="1">
      <c r="A26" s="8">
        <v>8</v>
      </c>
      <c r="B26" s="11" t="s">
        <v>50</v>
      </c>
      <c r="C26" s="13" t="s">
        <v>49</v>
      </c>
      <c r="D26" s="12">
        <v>66</v>
      </c>
      <c r="E26" s="12">
        <v>15</v>
      </c>
      <c r="F26" s="10">
        <f t="shared" si="0"/>
        <v>990</v>
      </c>
      <c r="G26" s="12"/>
      <c r="H26" s="10">
        <f t="shared" si="1"/>
        <v>0</v>
      </c>
      <c r="I26" s="10">
        <f t="shared" si="2"/>
        <v>990</v>
      </c>
    </row>
    <row r="27" spans="1:9" ht="19.5" customHeight="1">
      <c r="A27" s="8">
        <v>9</v>
      </c>
      <c r="B27" s="11" t="s">
        <v>54</v>
      </c>
      <c r="C27" s="13" t="s">
        <v>47</v>
      </c>
      <c r="D27" s="12">
        <v>2</v>
      </c>
      <c r="E27" s="12"/>
      <c r="F27" s="10">
        <f t="shared" si="0"/>
        <v>0</v>
      </c>
      <c r="G27" s="12">
        <v>2150</v>
      </c>
      <c r="H27" s="10">
        <f t="shared" si="1"/>
        <v>4300</v>
      </c>
      <c r="I27" s="10">
        <f t="shared" si="2"/>
        <v>4300</v>
      </c>
    </row>
    <row r="28" spans="1:9" ht="19.5" customHeight="1">
      <c r="A28" s="8">
        <v>10</v>
      </c>
      <c r="B28" s="11" t="s">
        <v>55</v>
      </c>
      <c r="C28" s="13" t="s">
        <v>56</v>
      </c>
      <c r="D28" s="12">
        <v>200</v>
      </c>
      <c r="E28" s="12">
        <v>12</v>
      </c>
      <c r="F28" s="10">
        <f t="shared" si="0"/>
        <v>2400</v>
      </c>
      <c r="G28" s="12"/>
      <c r="H28" s="10">
        <f t="shared" si="1"/>
        <v>0</v>
      </c>
      <c r="I28" s="10">
        <f t="shared" si="2"/>
        <v>2400</v>
      </c>
    </row>
    <row r="29" spans="1:9" ht="19.5" customHeight="1">
      <c r="A29" s="8">
        <v>11</v>
      </c>
      <c r="B29" s="11" t="s">
        <v>57</v>
      </c>
      <c r="C29" s="13" t="s">
        <v>58</v>
      </c>
      <c r="D29" s="12">
        <v>0.9</v>
      </c>
      <c r="E29" s="12">
        <v>1560</v>
      </c>
      <c r="F29" s="10">
        <f t="shared" si="0"/>
        <v>1404</v>
      </c>
      <c r="G29" s="12"/>
      <c r="H29" s="10">
        <f t="shared" si="1"/>
        <v>0</v>
      </c>
      <c r="I29" s="10">
        <f t="shared" si="2"/>
        <v>1404</v>
      </c>
    </row>
    <row r="30" spans="1:9" ht="19.5" customHeight="1">
      <c r="A30" s="8">
        <v>12</v>
      </c>
      <c r="B30" s="11" t="s">
        <v>53</v>
      </c>
      <c r="C30" s="13" t="s">
        <v>18</v>
      </c>
      <c r="D30" s="12">
        <v>62</v>
      </c>
      <c r="E30" s="12"/>
      <c r="F30" s="10">
        <f t="shared" si="0"/>
        <v>0</v>
      </c>
      <c r="G30" s="12">
        <v>300</v>
      </c>
      <c r="H30" s="10">
        <f t="shared" si="1"/>
        <v>18600</v>
      </c>
      <c r="I30" s="10">
        <f t="shared" si="2"/>
        <v>18600</v>
      </c>
    </row>
    <row r="31" spans="1:9" ht="19.5" customHeight="1">
      <c r="A31" s="8">
        <v>13</v>
      </c>
      <c r="B31" s="11" t="s">
        <v>59</v>
      </c>
      <c r="C31" s="13" t="s">
        <v>49</v>
      </c>
      <c r="D31" s="12">
        <v>72</v>
      </c>
      <c r="E31" s="12">
        <v>366</v>
      </c>
      <c r="F31" s="10">
        <f t="shared" si="0"/>
        <v>26352</v>
      </c>
      <c r="G31" s="12"/>
      <c r="H31" s="10">
        <f t="shared" si="1"/>
        <v>0</v>
      </c>
      <c r="I31" s="10">
        <f t="shared" si="2"/>
        <v>26352</v>
      </c>
    </row>
    <row r="32" spans="1:9" ht="19.5" customHeight="1">
      <c r="A32" s="8">
        <v>14</v>
      </c>
      <c r="B32" s="39" t="s">
        <v>63</v>
      </c>
      <c r="C32" s="38" t="s">
        <v>64</v>
      </c>
      <c r="D32" s="12">
        <v>40</v>
      </c>
      <c r="E32" s="12">
        <v>18</v>
      </c>
      <c r="F32" s="10">
        <f t="shared" si="0"/>
        <v>720</v>
      </c>
      <c r="G32" s="12"/>
      <c r="H32" s="10">
        <f t="shared" si="1"/>
        <v>0</v>
      </c>
      <c r="I32" s="10">
        <f t="shared" si="2"/>
        <v>720</v>
      </c>
    </row>
    <row r="33" spans="1:9" ht="19.5" customHeight="1">
      <c r="A33" s="8">
        <v>15</v>
      </c>
      <c r="B33" s="39" t="s">
        <v>60</v>
      </c>
      <c r="C33" s="38" t="s">
        <v>51</v>
      </c>
      <c r="D33" s="38">
        <v>6</v>
      </c>
      <c r="E33" s="12">
        <v>85</v>
      </c>
      <c r="F33" s="10">
        <f t="shared" si="0"/>
        <v>510</v>
      </c>
      <c r="G33" s="12"/>
      <c r="H33" s="10">
        <f t="shared" si="1"/>
        <v>0</v>
      </c>
      <c r="I33" s="10">
        <f t="shared" si="2"/>
        <v>510</v>
      </c>
    </row>
    <row r="34" spans="1:9" ht="19.5" customHeight="1">
      <c r="A34" s="8">
        <v>16</v>
      </c>
      <c r="B34" s="39" t="s">
        <v>61</v>
      </c>
      <c r="C34" s="38" t="s">
        <v>62</v>
      </c>
      <c r="D34" s="38">
        <v>2</v>
      </c>
      <c r="E34" s="12">
        <v>17</v>
      </c>
      <c r="F34" s="10">
        <f t="shared" si="0"/>
        <v>34</v>
      </c>
      <c r="G34" s="12"/>
      <c r="H34" s="10">
        <f t="shared" si="1"/>
        <v>0</v>
      </c>
      <c r="I34" s="10">
        <f t="shared" si="2"/>
        <v>34</v>
      </c>
    </row>
    <row r="35" spans="1:9" ht="19.5" customHeight="1">
      <c r="A35" s="8">
        <v>17</v>
      </c>
      <c r="B35" s="11" t="s">
        <v>65</v>
      </c>
      <c r="C35" s="13" t="s">
        <v>52</v>
      </c>
      <c r="D35" s="12">
        <v>17</v>
      </c>
      <c r="E35" s="12">
        <v>165</v>
      </c>
      <c r="F35" s="10">
        <f t="shared" si="0"/>
        <v>2805</v>
      </c>
      <c r="G35" s="12"/>
      <c r="H35" s="10">
        <f t="shared" si="1"/>
        <v>0</v>
      </c>
      <c r="I35" s="10">
        <f t="shared" si="2"/>
        <v>2805</v>
      </c>
    </row>
    <row r="36" spans="1:9" ht="19.5" customHeight="1">
      <c r="A36" s="8">
        <v>18</v>
      </c>
      <c r="B36" s="11" t="s">
        <v>66</v>
      </c>
      <c r="C36" s="13" t="s">
        <v>56</v>
      </c>
      <c r="D36" s="12">
        <v>2</v>
      </c>
      <c r="E36" s="12">
        <v>850</v>
      </c>
      <c r="F36" s="10">
        <f t="shared" si="0"/>
        <v>1700</v>
      </c>
      <c r="G36" s="12"/>
      <c r="H36" s="10">
        <f t="shared" si="1"/>
        <v>0</v>
      </c>
      <c r="I36" s="10">
        <f t="shared" si="2"/>
        <v>1700</v>
      </c>
    </row>
    <row r="37" spans="1:9" ht="19.5" customHeight="1">
      <c r="A37" s="8">
        <v>19</v>
      </c>
      <c r="B37" s="11" t="s">
        <v>70</v>
      </c>
      <c r="C37" s="13" t="s">
        <v>56</v>
      </c>
      <c r="D37" s="12">
        <v>2</v>
      </c>
      <c r="E37" s="12"/>
      <c r="F37" s="10">
        <f t="shared" si="0"/>
        <v>0</v>
      </c>
      <c r="G37" s="12">
        <v>250</v>
      </c>
      <c r="H37" s="10">
        <f t="shared" si="1"/>
        <v>500</v>
      </c>
      <c r="I37" s="10">
        <f t="shared" si="2"/>
        <v>500</v>
      </c>
    </row>
    <row r="38" spans="1:9" ht="19.5" customHeight="1">
      <c r="A38" s="8">
        <v>20</v>
      </c>
      <c r="B38" s="14" t="s">
        <v>67</v>
      </c>
      <c r="C38" s="13" t="s">
        <v>7</v>
      </c>
      <c r="D38" s="12">
        <v>11</v>
      </c>
      <c r="E38" s="12">
        <v>420</v>
      </c>
      <c r="F38" s="10">
        <f t="shared" si="0"/>
        <v>4620</v>
      </c>
      <c r="G38" s="12"/>
      <c r="H38" s="10">
        <f t="shared" si="1"/>
        <v>0</v>
      </c>
      <c r="I38" s="10">
        <f t="shared" si="2"/>
        <v>4620</v>
      </c>
    </row>
    <row r="39" spans="1:9" ht="19.5" customHeight="1">
      <c r="A39" s="8">
        <v>21</v>
      </c>
      <c r="B39" s="14" t="s">
        <v>71</v>
      </c>
      <c r="C39" s="13" t="s">
        <v>47</v>
      </c>
      <c r="D39" s="12">
        <v>1</v>
      </c>
      <c r="E39" s="12"/>
      <c r="F39" s="10">
        <f t="shared" si="0"/>
        <v>0</v>
      </c>
      <c r="G39" s="12">
        <v>2520</v>
      </c>
      <c r="H39" s="10">
        <f t="shared" si="1"/>
        <v>2520</v>
      </c>
      <c r="I39" s="10">
        <f t="shared" si="2"/>
        <v>2520</v>
      </c>
    </row>
    <row r="40" spans="1:9" ht="19.5" customHeight="1">
      <c r="A40" s="8">
        <v>22</v>
      </c>
      <c r="B40" s="11" t="s">
        <v>68</v>
      </c>
      <c r="C40" s="13" t="s">
        <v>47</v>
      </c>
      <c r="D40" s="12">
        <v>10</v>
      </c>
      <c r="E40" s="12">
        <v>652</v>
      </c>
      <c r="F40" s="10">
        <f t="shared" si="0"/>
        <v>6520</v>
      </c>
      <c r="G40" s="12"/>
      <c r="H40" s="10">
        <f t="shared" si="1"/>
        <v>0</v>
      </c>
      <c r="I40" s="10">
        <f t="shared" si="2"/>
        <v>6520</v>
      </c>
    </row>
    <row r="41" spans="1:9" ht="19.5" customHeight="1">
      <c r="A41" s="8">
        <v>23</v>
      </c>
      <c r="B41" s="11" t="s">
        <v>69</v>
      </c>
      <c r="C41" s="13" t="s">
        <v>49</v>
      </c>
      <c r="D41" s="12">
        <v>22</v>
      </c>
      <c r="E41" s="12">
        <v>285</v>
      </c>
      <c r="F41" s="10">
        <f t="shared" si="0"/>
        <v>6270</v>
      </c>
      <c r="G41" s="12"/>
      <c r="H41" s="10">
        <f t="shared" si="1"/>
        <v>0</v>
      </c>
      <c r="I41" s="10">
        <f t="shared" si="2"/>
        <v>6270</v>
      </c>
    </row>
    <row r="42" spans="1:9" ht="19.5" customHeight="1">
      <c r="A42" s="8">
        <v>24</v>
      </c>
      <c r="B42" s="11" t="s">
        <v>71</v>
      </c>
      <c r="C42" s="13" t="s">
        <v>47</v>
      </c>
      <c r="D42" s="12">
        <v>1</v>
      </c>
      <c r="E42" s="12"/>
      <c r="F42" s="10">
        <f t="shared" si="0"/>
        <v>0</v>
      </c>
      <c r="G42" s="12">
        <v>1850</v>
      </c>
      <c r="H42" s="10">
        <f t="shared" si="1"/>
        <v>1850</v>
      </c>
      <c r="I42" s="10">
        <f t="shared" si="2"/>
        <v>1850</v>
      </c>
    </row>
    <row r="43" spans="1:9" ht="19.5" customHeight="1">
      <c r="A43" s="8">
        <v>25</v>
      </c>
      <c r="B43" s="11" t="s">
        <v>76</v>
      </c>
      <c r="C43" s="13" t="s">
        <v>47</v>
      </c>
      <c r="D43" s="12">
        <v>1</v>
      </c>
      <c r="E43" s="12">
        <v>23652</v>
      </c>
      <c r="F43" s="10">
        <f>E43*D43</f>
        <v>23652</v>
      </c>
      <c r="G43" s="12">
        <v>21200</v>
      </c>
      <c r="H43" s="10">
        <f>G43*D43</f>
        <v>21200</v>
      </c>
      <c r="I43" s="10">
        <f>H43+F43</f>
        <v>44852</v>
      </c>
    </row>
    <row r="44" spans="1:9" ht="19.5" customHeight="1">
      <c r="A44" s="8">
        <v>26</v>
      </c>
      <c r="B44" s="11" t="s">
        <v>72</v>
      </c>
      <c r="C44" s="13" t="s">
        <v>8</v>
      </c>
      <c r="D44" s="12">
        <v>1</v>
      </c>
      <c r="E44" s="12">
        <v>2100</v>
      </c>
      <c r="F44" s="10">
        <f>E44*D44</f>
        <v>2100</v>
      </c>
      <c r="G44" s="12">
        <v>1000</v>
      </c>
      <c r="H44" s="10">
        <f>G44*D44</f>
        <v>1000</v>
      </c>
      <c r="I44" s="10">
        <f>H44+F44</f>
        <v>3100</v>
      </c>
    </row>
    <row r="45" spans="1:9" ht="19.5" customHeight="1">
      <c r="A45" s="8">
        <v>27</v>
      </c>
      <c r="B45" s="45" t="s">
        <v>77</v>
      </c>
      <c r="I45" s="46">
        <v>31329.4</v>
      </c>
    </row>
    <row r="46" spans="1:38" s="3" customFormat="1" ht="19.5" customHeight="1" thickBot="1">
      <c r="A46" s="79" t="s">
        <v>24</v>
      </c>
      <c r="B46" s="80"/>
      <c r="C46" s="80"/>
      <c r="D46" s="80"/>
      <c r="E46" s="80"/>
      <c r="F46" s="40">
        <f>SUM(F19:F44)</f>
        <v>82927</v>
      </c>
      <c r="G46" s="41"/>
      <c r="H46" s="42"/>
      <c r="I46" s="4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3" customFormat="1" ht="19.5" customHeight="1" thickBot="1">
      <c r="A47" s="65" t="s">
        <v>27</v>
      </c>
      <c r="B47" s="66"/>
      <c r="C47" s="66"/>
      <c r="D47" s="66"/>
      <c r="E47" s="66"/>
      <c r="F47" s="66"/>
      <c r="G47" s="67"/>
      <c r="H47" s="27">
        <f>SUM(H19:H46)</f>
        <v>73720</v>
      </c>
      <c r="I47" s="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3" customFormat="1" ht="19.5" customHeight="1" thickBot="1">
      <c r="A48" s="74" t="s">
        <v>26</v>
      </c>
      <c r="B48" s="75"/>
      <c r="C48" s="75"/>
      <c r="D48" s="75"/>
      <c r="E48" s="76"/>
      <c r="F48" s="25">
        <f>F46*1.2</f>
        <v>99512.4</v>
      </c>
      <c r="G48" s="28"/>
      <c r="H48" s="29"/>
      <c r="I48" s="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3" customFormat="1" ht="19.5" customHeight="1" thickBot="1">
      <c r="A49" s="51" t="s">
        <v>25</v>
      </c>
      <c r="B49" s="52"/>
      <c r="C49" s="52"/>
      <c r="D49" s="52"/>
      <c r="E49" s="52"/>
      <c r="F49" s="52"/>
      <c r="G49" s="53"/>
      <c r="H49" s="44">
        <f>H47*1.2</f>
        <v>88464</v>
      </c>
      <c r="I49" s="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9" s="4" customFormat="1" ht="19.5" customHeight="1">
      <c r="A50" s="58" t="s">
        <v>28</v>
      </c>
      <c r="B50" s="59"/>
      <c r="C50" s="59"/>
      <c r="D50" s="59"/>
      <c r="E50" s="60"/>
      <c r="F50" s="26"/>
      <c r="G50" s="26"/>
      <c r="H50" s="26"/>
      <c r="I50" s="18">
        <f>H47+F46</f>
        <v>156647</v>
      </c>
    </row>
    <row r="51" spans="1:9" s="4" customFormat="1" ht="19.5" customHeight="1">
      <c r="A51" s="15"/>
      <c r="B51" s="16"/>
      <c r="C51" s="77" t="s">
        <v>10</v>
      </c>
      <c r="D51" s="77"/>
      <c r="E51" s="78"/>
      <c r="F51" s="19"/>
      <c r="G51" s="19"/>
      <c r="H51" s="19"/>
      <c r="I51" s="18">
        <f>I50*0.05</f>
        <v>7832.35</v>
      </c>
    </row>
    <row r="52" spans="1:9" s="4" customFormat="1" ht="19.5" customHeight="1">
      <c r="A52" s="54" t="s">
        <v>4</v>
      </c>
      <c r="B52" s="55"/>
      <c r="C52" s="55"/>
      <c r="D52" s="55"/>
      <c r="E52" s="56"/>
      <c r="F52" s="17"/>
      <c r="G52" s="17"/>
      <c r="H52" s="17"/>
      <c r="I52" s="18">
        <f>I50*0.2</f>
        <v>31329.4</v>
      </c>
    </row>
    <row r="53" spans="1:9" s="4" customFormat="1" ht="19.5" customHeight="1">
      <c r="A53" s="54" t="s">
        <v>5</v>
      </c>
      <c r="B53" s="55"/>
      <c r="C53" s="55"/>
      <c r="D53" s="55"/>
      <c r="E53" s="56"/>
      <c r="F53" s="17"/>
      <c r="G53" s="17"/>
      <c r="H53" s="17"/>
      <c r="I53" s="18" t="s">
        <v>78</v>
      </c>
    </row>
    <row r="55" spans="1:9" ht="18.75">
      <c r="A55" s="35"/>
      <c r="B55" s="36"/>
      <c r="C55" s="35"/>
      <c r="D55" s="35"/>
      <c r="E55" s="35"/>
      <c r="F55" s="35"/>
      <c r="G55" s="35"/>
      <c r="H55" s="35"/>
      <c r="I55" s="35"/>
    </row>
    <row r="56" spans="1:9" ht="18.75">
      <c r="A56" s="30" t="s">
        <v>19</v>
      </c>
      <c r="B56" s="30"/>
      <c r="C56" s="47"/>
      <c r="D56" s="47"/>
      <c r="E56" s="81" t="s">
        <v>37</v>
      </c>
      <c r="F56" s="81"/>
      <c r="G56" s="81"/>
      <c r="H56" s="81"/>
      <c r="I56" s="30"/>
    </row>
    <row r="57" spans="1:9" ht="18.75">
      <c r="A57" s="48" t="s">
        <v>73</v>
      </c>
      <c r="B57" s="48"/>
      <c r="C57" s="47"/>
      <c r="D57" s="47"/>
      <c r="E57" s="47"/>
      <c r="F57" s="48" t="s">
        <v>36</v>
      </c>
      <c r="G57" s="48"/>
      <c r="H57" s="48"/>
      <c r="I57" s="30"/>
    </row>
    <row r="58" spans="1:9" ht="18.75">
      <c r="A58" s="32"/>
      <c r="B58" s="32"/>
      <c r="C58" s="37"/>
      <c r="D58" s="37"/>
      <c r="E58" s="37"/>
      <c r="F58" s="37"/>
      <c r="G58" s="37"/>
      <c r="H58" s="37"/>
      <c r="I58" s="37"/>
    </row>
    <row r="59" spans="1:9" ht="18.75">
      <c r="A59" s="48" t="s">
        <v>74</v>
      </c>
      <c r="B59" s="48"/>
      <c r="C59" s="73" t="s">
        <v>38</v>
      </c>
      <c r="D59" s="73"/>
      <c r="E59" s="73"/>
      <c r="F59" s="73"/>
      <c r="G59" s="73"/>
      <c r="H59" s="73"/>
      <c r="I59" s="73"/>
    </row>
    <row r="60" spans="1:9" ht="18.75">
      <c r="A60" s="30"/>
      <c r="B60" s="30"/>
      <c r="C60" s="48"/>
      <c r="D60" s="48"/>
      <c r="E60" s="48"/>
      <c r="F60" s="48"/>
      <c r="G60" s="48"/>
      <c r="H60" s="48"/>
      <c r="I60" s="48"/>
    </row>
    <row r="61" spans="1:9" ht="18">
      <c r="A61" s="82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21"/>
      <c r="B62" s="21"/>
      <c r="C62" s="22"/>
      <c r="D62" s="22"/>
      <c r="E62" s="22"/>
      <c r="F62" s="22"/>
      <c r="G62" s="22"/>
      <c r="H62" s="22"/>
      <c r="I62" s="22"/>
    </row>
    <row r="63" spans="1:9" ht="12.75">
      <c r="A63" s="69"/>
      <c r="B63" s="69"/>
      <c r="C63" s="69"/>
      <c r="D63" s="69"/>
      <c r="E63" s="69"/>
      <c r="F63" s="69"/>
      <c r="G63" s="69"/>
      <c r="H63" s="69"/>
      <c r="I63" s="69"/>
    </row>
    <row r="64" spans="1:9" ht="12.75">
      <c r="A64" s="20"/>
      <c r="B64" s="20"/>
      <c r="C64" s="69"/>
      <c r="D64" s="69"/>
      <c r="E64" s="69"/>
      <c r="F64" s="69"/>
      <c r="G64" s="69"/>
      <c r="H64" s="69"/>
      <c r="I64" s="69"/>
    </row>
    <row r="65" spans="1:9" ht="12.75">
      <c r="A65" s="69"/>
      <c r="B65" s="69"/>
      <c r="C65" s="69"/>
      <c r="D65" s="69"/>
      <c r="E65" s="69"/>
      <c r="F65" s="69"/>
      <c r="G65" s="69"/>
      <c r="H65" s="69"/>
      <c r="I65" s="69"/>
    </row>
    <row r="66" spans="1:9" ht="12.75">
      <c r="A66" s="21"/>
      <c r="B66" s="21"/>
      <c r="C66" s="22"/>
      <c r="D66" s="22"/>
      <c r="E66" s="22"/>
      <c r="F66" s="22"/>
      <c r="G66" s="22"/>
      <c r="H66" s="22"/>
      <c r="I66" s="22"/>
    </row>
    <row r="67" spans="1:9" ht="12.75">
      <c r="A67" s="69"/>
      <c r="B67" s="69"/>
      <c r="C67" s="69"/>
      <c r="D67" s="69"/>
      <c r="E67" s="69"/>
      <c r="F67" s="69"/>
      <c r="G67" s="69"/>
      <c r="H67" s="69"/>
      <c r="I67" s="69"/>
    </row>
  </sheetData>
  <sheetProtection/>
  <mergeCells count="38">
    <mergeCell ref="A65:B65"/>
    <mergeCell ref="C65:I65"/>
    <mergeCell ref="E56:H56"/>
    <mergeCell ref="C56:D56"/>
    <mergeCell ref="C60:I60"/>
    <mergeCell ref="A67:B67"/>
    <mergeCell ref="C67:I67"/>
    <mergeCell ref="A61:B61"/>
    <mergeCell ref="C61:I61"/>
    <mergeCell ref="A63:B63"/>
    <mergeCell ref="C63:I63"/>
    <mergeCell ref="C64:I64"/>
    <mergeCell ref="A13:I13"/>
    <mergeCell ref="B14:I14"/>
    <mergeCell ref="A57:B57"/>
    <mergeCell ref="A59:B59"/>
    <mergeCell ref="C59:I59"/>
    <mergeCell ref="A48:E48"/>
    <mergeCell ref="C51:E51"/>
    <mergeCell ref="A46:E46"/>
    <mergeCell ref="A47:G47"/>
    <mergeCell ref="A52:E52"/>
    <mergeCell ref="C1:I5"/>
    <mergeCell ref="A3:B3"/>
    <mergeCell ref="A5:B5"/>
    <mergeCell ref="A6:B6"/>
    <mergeCell ref="A7:B7"/>
    <mergeCell ref="A8:B8"/>
    <mergeCell ref="C57:E57"/>
    <mergeCell ref="F57:H57"/>
    <mergeCell ref="A11:I11"/>
    <mergeCell ref="A12:I12"/>
    <mergeCell ref="A49:G49"/>
    <mergeCell ref="A53:E53"/>
    <mergeCell ref="A17:I17"/>
    <mergeCell ref="A50:E50"/>
    <mergeCell ref="C15:I15"/>
    <mergeCell ref="C16:I16"/>
  </mergeCells>
  <conditionalFormatting sqref="B33:D34">
    <cfRule type="cellIs" priority="7" dxfId="8" operator="equal">
      <formula>0</formula>
    </cfRule>
  </conditionalFormatting>
  <conditionalFormatting sqref="B33:D34">
    <cfRule type="cellIs" priority="8" dxfId="9" operator="equal">
      <formula>0</formula>
    </cfRule>
  </conditionalFormatting>
  <conditionalFormatting sqref="B33:D34">
    <cfRule type="cellIs" priority="6" dxfId="10" operator="equal">
      <formula>0</formula>
    </cfRule>
  </conditionalFormatting>
  <conditionalFormatting sqref="B33">
    <cfRule type="cellIs" priority="4" dxfId="8" operator="equal">
      <formula>0</formula>
    </cfRule>
  </conditionalFormatting>
  <conditionalFormatting sqref="B33">
    <cfRule type="cellIs" priority="5" dxfId="9" operator="equal">
      <formula>0</formula>
    </cfRule>
  </conditionalFormatting>
  <conditionalFormatting sqref="B32:C32">
    <cfRule type="cellIs" priority="2" dxfId="8" operator="equal">
      <formula>0</formula>
    </cfRule>
  </conditionalFormatting>
  <conditionalFormatting sqref="B32:C32">
    <cfRule type="cellIs" priority="3" dxfId="9" operator="equal">
      <formula>0</formula>
    </cfRule>
  </conditionalFormatting>
  <conditionalFormatting sqref="B32:C32">
    <cfRule type="cellIs" priority="1" dxfId="10" operator="equal">
      <formula>0</formula>
    </cfRule>
  </conditionalFormatting>
  <printOptions/>
  <pageMargins left="0.7875" right="0.5902777777777778" top="0.5902777777777778" bottom="0.39375" header="0.39375" footer="0"/>
  <pageSetup fitToHeight="1" fitToWidth="1" horizontalDpi="600" verticalDpi="600" orientation="portrait" paperSize="9" scale="47" r:id="rId1"/>
  <headerFooter alignWithMargins="0">
    <oddHeader>&amp;L&amp;"Times New Roman"&amp;8Програмний комплекс АВК-5 (3.2.2)&amp;C&amp;"Times New Roman"&amp;8&amp;P&amp;R&amp;8 85_ДЦ_ЛС1_2-1-2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81x64mod7</dc:creator>
  <cp:keywords/>
  <dc:description/>
  <cp:lastModifiedBy>Пользователь Windows</cp:lastModifiedBy>
  <cp:lastPrinted>2019-02-28T11:20:28Z</cp:lastPrinted>
  <dcterms:created xsi:type="dcterms:W3CDTF">2018-02-08T13:13:13Z</dcterms:created>
  <dcterms:modified xsi:type="dcterms:W3CDTF">2019-04-06T17:50:29Z</dcterms:modified>
  <cp:category/>
  <cp:version/>
  <cp:contentType/>
  <cp:contentStatus/>
</cp:coreProperties>
</file>