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192" activeTab="1"/>
  </bookViews>
  <sheets>
    <sheet name="Лист1" sheetId="1" r:id="rId1"/>
    <sheet name="Лист1 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21" i="2" l="1"/>
  <c r="E20" i="2"/>
  <c r="E18" i="2"/>
  <c r="E17" i="2"/>
  <c r="E16" i="2"/>
  <c r="E15" i="2"/>
  <c r="E14" i="2"/>
  <c r="E13" i="2"/>
  <c r="E12" i="2"/>
  <c r="E11" i="2"/>
  <c r="E10" i="2"/>
  <c r="E9" i="2"/>
  <c r="E8" i="2"/>
  <c r="E23" i="2" s="1"/>
  <c r="E7" i="2"/>
  <c r="E6" i="2"/>
  <c r="E5" i="2"/>
  <c r="E4" i="2"/>
  <c r="E3" i="2"/>
  <c r="E21" i="1" l="1"/>
  <c r="E22" i="1"/>
  <c r="E23" i="1"/>
  <c r="E24" i="1"/>
  <c r="E25" i="1"/>
  <c r="E17" i="1"/>
  <c r="E18" i="1"/>
  <c r="E19" i="1"/>
  <c r="E20" i="1"/>
  <c r="E7" i="1" l="1"/>
  <c r="E5" i="1"/>
  <c r="E6" i="1"/>
  <c r="E16" i="1" l="1"/>
  <c r="E9" i="1"/>
  <c r="E4" i="1"/>
  <c r="E8" i="1"/>
  <c r="E3" i="1" l="1"/>
  <c r="E11" i="1"/>
  <c r="E12" i="1"/>
  <c r="E13" i="1"/>
  <c r="E26" i="1" s="1"/>
  <c r="E15" i="1"/>
  <c r="E2" i="1"/>
  <c r="E27" i="1" l="1"/>
</calcChain>
</file>

<file path=xl/sharedStrings.xml><?xml version="1.0" encoding="utf-8"?>
<sst xmlns="http://schemas.openxmlformats.org/spreadsheetml/2006/main" count="73" uniqueCount="66">
  <si>
    <t>Всего:</t>
  </si>
  <si>
    <t>http://jcs.com.ua/mikrofony-i-radiosistemy/podvesnye-mikrofony-dlya-khora-i-teatra/mikrofon-shure-cvo-bc</t>
  </si>
  <si>
    <t>http://jcs.com.ua/mikrofony-i-radiosistemy/installyatsionnye-mikrofony/installyatsionnye-granichnye-mikrofony/mikro-25</t>
  </si>
  <si>
    <t>Пульт</t>
  </si>
  <si>
    <t>http://jcs.com.ua/drugie-kategorii-tovarov/razemy/xlr-razemy-kanony/perekhodnik-neutrik-na3fp</t>
  </si>
  <si>
    <t>http://jcs.com.ua/drugie-kategorii-tovarov/razemy/xlr-razemy-kanony/perekhodnik-neutrik-na2mp</t>
  </si>
  <si>
    <t>http://jcs.com.ua/zvukovoe-oborudovanie/mikshernye-pulty-mikshery/analogovye-mikshernye-pulty/mikshernyi-pult-midas-dd</t>
  </si>
  <si>
    <t>http://jcs.com.ua/drugie-kategorii-tovarov/kabelnaya-produktsiya/multikornye-sistemy/multikor-whirlwind-ms16-4-xl150</t>
  </si>
  <si>
    <t>https://muzkom.com.ua/products/9779</t>
  </si>
  <si>
    <t>Резерв 20%</t>
  </si>
  <si>
    <t>Мікрофони</t>
  </si>
  <si>
    <t>Комутація</t>
  </si>
  <si>
    <t>Мфікрофон Shure CVO-B/C</t>
  </si>
  <si>
    <t>Мікрофон Shure CVB-B/C</t>
  </si>
  <si>
    <t>Перехідник Neutrik NA3FP</t>
  </si>
  <si>
    <t>Перехідник Neutrik NA2MP</t>
  </si>
  <si>
    <t>Мікшерный пульт MIDAS DDA DM16</t>
  </si>
  <si>
    <t>Мультикор Whirlwind MS16-4-XL150 45 метрів</t>
  </si>
  <si>
    <t>Стійка для пульта QUIK LOK RS658</t>
  </si>
  <si>
    <t>Аудіоінтерфейс PreSonus AudioBox USB 96</t>
  </si>
  <si>
    <t>http://jcs.com.ua/studiinoe-oborudovanie/audio-i-midi-interfeisy/audiointerfeis-presonus-audiobox-usb-96</t>
  </si>
  <si>
    <t>Коммутационный кабель Klotz AY50300</t>
  </si>
  <si>
    <t>http://jcs.com.ua/drugie-kategorii-tovarov/kabelnaya-produktsiya/gotovyi-kabel/kommutatsionnyi-kabel-klotz-ay50300</t>
  </si>
  <si>
    <t>Кабель мікрофонний Klotz MY206SW</t>
  </si>
  <si>
    <t>http://jcs.com.ua/drugie-kategorii-tovarov/kabelnaya-produktsiya/mikrofonnyi-kabel/kabel-klotz-my206sw</t>
  </si>
  <si>
    <t>Разьем Neutrik NC3FEZY</t>
  </si>
  <si>
    <t>http://jcs.com.ua/drugie-kategorii-tovarov/razemy/xlr-razemy-kanony/razem-neutrik-nc3fezy</t>
  </si>
  <si>
    <t>Разьем Neutrik NC3FEZY-NI</t>
  </si>
  <si>
    <t>http://jcs.com.ua/drugie-kategorii-tovarov/razemy/xlr-razemy-kanony/razem-neutrik-nc3fezy-ni</t>
  </si>
  <si>
    <t>Маркировочное кольцо Seetronic BST7</t>
  </si>
  <si>
    <t>http://jcs.com.ua/drugie-kategorii-tovarov/razemy/xlr-razemy-kanony/markirovochnoe-koltso-seetronic-bst7</t>
  </si>
  <si>
    <t>проектор</t>
  </si>
  <si>
    <t>Проектор Panasonic PT-EX500E</t>
  </si>
  <si>
    <t>https://ek.ua/PANASONIC-PT-EX500E.htm</t>
  </si>
  <si>
    <t>Лампа PANASONIC ET-LAE200</t>
  </si>
  <si>
    <t>Крепление для проектора Brateck PRB-18M</t>
  </si>
  <si>
    <t>https://ek.ua/BRATECK-PRB-18M.htm</t>
  </si>
  <si>
    <t>Кабель HDMI-HDMI 25m</t>
  </si>
  <si>
    <t>Кабель питания Gemix 5 м</t>
  </si>
  <si>
    <t>Проектор</t>
  </si>
  <si>
    <t>Ноутбук</t>
  </si>
  <si>
    <t>Мфікрофон CVO-B/C</t>
  </si>
  <si>
    <t>РОЗРАХУНОК БЮДЖЕТУ ПРОЕКТУ "Оновлення обладнання актової зали гімназії біотехнологій №177"</t>
  </si>
  <si>
    <t>Розділ:</t>
  </si>
  <si>
    <t>Назва товару:</t>
  </si>
  <si>
    <t>Кількість:</t>
  </si>
  <si>
    <t>Ціна за одиницю (грн.):</t>
  </si>
  <si>
    <t>Сума (грн.):</t>
  </si>
  <si>
    <t>Мікрофон CVB-B/C</t>
  </si>
  <si>
    <t>Кабель мікрофонний MY206SW</t>
  </si>
  <si>
    <t>Роз`єм NC3FEZY</t>
  </si>
  <si>
    <t>Роз`єм NC3FEZY-NI</t>
  </si>
  <si>
    <t>Маркувальне кільце BST7</t>
  </si>
  <si>
    <t>Перехідник NA3FP</t>
  </si>
  <si>
    <t>Перехідник NA2MP</t>
  </si>
  <si>
    <t>Мікшерный пульт DDA DM16</t>
  </si>
  <si>
    <t>Комутаційний кабель AY50300</t>
  </si>
  <si>
    <t>Аудіоінтерфейс AudioBox USB 96</t>
  </si>
  <si>
    <t>Стійка для пульта LOK RS658</t>
  </si>
  <si>
    <t>Мультикор MS16</t>
  </si>
  <si>
    <t>Лампа ET-LAE200</t>
  </si>
  <si>
    <t>Кріплення для проектора PRB-18M</t>
  </si>
  <si>
    <t>Кабель живлення</t>
  </si>
  <si>
    <t>Ноутбук G3 17`</t>
  </si>
  <si>
    <t>Кабель HDMI-HDM</t>
  </si>
  <si>
    <t>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</si>
</sst>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sz val="20"/>
      <color rgb="FF221F1F"/>
      <name val="Arial"/>
      <family val="2"/>
      <charset val="204"/>
    </font>
    <font>
      <b/>
      <i/>
      <sz val="24"/>
      <color rgb="FFFF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sz val="11"/>
      <color rgb="FF221F1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 applyAlignment="1"/>
    <xf numFmtId="0" fontId="0" fillId="0" borderId="2" xfId="0" applyFont="1" applyBorder="1" applyAlignment="1"/>
    <xf numFmtId="0" fontId="0" fillId="0" borderId="3" xfId="0" applyFont="1" applyBorder="1" applyAlignment="1">
      <alignment vertical="center"/>
    </xf>
    <xf numFmtId="0" fontId="0" fillId="0" borderId="3" xfId="0" applyFont="1" applyBorder="1" applyAlignment="1"/>
    <xf numFmtId="0" fontId="3" fillId="0" borderId="4" xfId="1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3" fillId="0" borderId="6" xfId="1" applyFont="1" applyBorder="1" applyAlignme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/>
    <xf numFmtId="0" fontId="0" fillId="0" borderId="8" xfId="0" applyFont="1" applyBorder="1" applyAlignment="1">
      <alignment vertical="center"/>
    </xf>
    <xf numFmtId="0" fontId="0" fillId="0" borderId="8" xfId="0" applyFont="1" applyBorder="1" applyAlignment="1"/>
    <xf numFmtId="0" fontId="3" fillId="0" borderId="9" xfId="1" applyFont="1" applyBorder="1" applyAlignment="1"/>
    <xf numFmtId="0" fontId="3" fillId="0" borderId="0" xfId="1" applyFont="1" applyAlignment="1"/>
    <xf numFmtId="0" fontId="0" fillId="0" borderId="14" xfId="0" applyFont="1" applyBorder="1" applyAlignment="1"/>
    <xf numFmtId="0" fontId="0" fillId="0" borderId="15" xfId="0" applyFont="1" applyBorder="1" applyAlignment="1">
      <alignment vertical="center"/>
    </xf>
    <xf numFmtId="0" fontId="0" fillId="0" borderId="15" xfId="0" applyFont="1" applyBorder="1" applyAlignment="1"/>
    <xf numFmtId="0" fontId="3" fillId="0" borderId="0" xfId="1" applyFont="1" applyBorder="1" applyAlignment="1"/>
    <xf numFmtId="0" fontId="4" fillId="0" borderId="0" xfId="0" applyFont="1" applyAlignment="1"/>
    <xf numFmtId="0" fontId="4" fillId="2" borderId="0" xfId="0" applyFont="1" applyFill="1" applyAlignment="1">
      <alignment horizontal="left" vertical="center"/>
    </xf>
    <xf numFmtId="0" fontId="0" fillId="0" borderId="13" xfId="0" applyFont="1" applyBorder="1" applyAlignment="1"/>
    <xf numFmtId="0" fontId="2" fillId="0" borderId="0" xfId="0" applyFont="1" applyAlignment="1"/>
    <xf numFmtId="0" fontId="5" fillId="0" borderId="3" xfId="0" applyFont="1" applyBorder="1" applyAlignment="1"/>
    <xf numFmtId="0" fontId="0" fillId="0" borderId="0" xfId="0" applyFont="1" applyAlignment="1">
      <alignment horizontal="left"/>
    </xf>
    <xf numFmtId="0" fontId="6" fillId="0" borderId="0" xfId="0" applyFont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1" applyFont="1" applyBorder="1" applyAlignment="1"/>
    <xf numFmtId="0" fontId="0" fillId="0" borderId="1" xfId="1" applyFont="1" applyBorder="1" applyAlignment="1"/>
    <xf numFmtId="0" fontId="2" fillId="0" borderId="3" xfId="0" applyFont="1" applyBorder="1" applyAlignment="1"/>
    <xf numFmtId="0" fontId="7" fillId="0" borderId="0" xfId="0" applyFont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2" fillId="0" borderId="0" xfId="0" applyFont="1" applyAlignment="1">
      <alignment horizontal="center"/>
    </xf>
    <xf numFmtId="0" fontId="0" fillId="2" borderId="8" xfId="0" applyFont="1" applyFill="1" applyBorder="1" applyAlignment="1">
      <alignment horizontal="left" vertical="center"/>
    </xf>
    <xf numFmtId="0" fontId="9" fillId="0" borderId="8" xfId="0" applyFont="1" applyBorder="1"/>
    <xf numFmtId="0" fontId="9" fillId="0" borderId="3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cs.com.ua/drugie-kategorii-tovarov/kabelnaya-produktsiya/gotovyi-kabel/kommutatsionnyi-kabel-klotz-ay50300" TargetMode="External"/><Relationship Id="rId3" Type="http://schemas.openxmlformats.org/officeDocument/2006/relationships/hyperlink" Target="http://jcs.com.ua/mikrofony-i-radiosistemy/installyatsionnye-mikrofony/installyatsionnye-granichnye-mikrofony/mikro-25" TargetMode="External"/><Relationship Id="rId7" Type="http://schemas.openxmlformats.org/officeDocument/2006/relationships/hyperlink" Target="https://muzkom.com.ua/products/9779" TargetMode="External"/><Relationship Id="rId2" Type="http://schemas.openxmlformats.org/officeDocument/2006/relationships/hyperlink" Target="http://jcs.com.ua/mikrofony-i-radiosistemy/podvesnye-mikrofony-dlya-khora-i-teatra/mikrofon-shure-cvo-bc" TargetMode="External"/><Relationship Id="rId1" Type="http://schemas.openxmlformats.org/officeDocument/2006/relationships/hyperlink" Target="http://jcs.com.ua/drugie-kategorii-tovarov/kabelnaya-produktsiya/multikornye-sistemy/multikor-whirlwind-ms16-4-xl150" TargetMode="External"/><Relationship Id="rId6" Type="http://schemas.openxmlformats.org/officeDocument/2006/relationships/hyperlink" Target="http://jcs.com.ua/zvukovoe-oborudovanie/mikshernye-pulty-mikshery/analogovye-mikshernye-pulty/mikshernyi-pult-midas-dd" TargetMode="External"/><Relationship Id="rId5" Type="http://schemas.openxmlformats.org/officeDocument/2006/relationships/hyperlink" Target="http://jcs.com.ua/drugie-kategorii-tovarov/razemy/xlr-razemy-kanony/perekhodnik-neutrik-na2m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jcs.com.ua/drugie-kategorii-tovarov/razemy/xlr-razemy-kanony/perekhodnik-neutrik-na3fp" TargetMode="External"/><Relationship Id="rId9" Type="http://schemas.openxmlformats.org/officeDocument/2006/relationships/hyperlink" Target="https://ek.ua/clcp.php?ep_=V9PK031J554J1J0J131J563J1J4I031J313J1J1M531J0L2J1J0N4J1J303J1J0Q031J53231J1Q0J1J51531J0A1J1J50721J0L531G&amp;model_=PANASONIC+ET-LAE200&amp;idSite_=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k.ua/clcp.php?ep_=V9PK031J554J1J0J131J563J1J4I031J313J1J1M531J0L2J1J0N4J1J303J1J0Q031J53231J1Q0J1J51531J0A1J1J50721J0L531G&amp;model_=PANASONIC+ET-LAE200&amp;idSite_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C24" sqref="C24"/>
    </sheetView>
  </sheetViews>
  <sheetFormatPr defaultColWidth="9.109375" defaultRowHeight="14.4" x14ac:dyDescent="0.3"/>
  <cols>
    <col min="1" max="1" width="11.6640625" style="1" bestFit="1" customWidth="1"/>
    <col min="2" max="2" width="59.5546875" style="1" bestFit="1" customWidth="1"/>
    <col min="3" max="4" width="9.109375" style="1"/>
    <col min="5" max="5" width="10.6640625" style="1" bestFit="1" customWidth="1"/>
    <col min="6" max="6" width="119.33203125" style="1" bestFit="1" customWidth="1"/>
    <col min="7" max="16384" width="9.109375" style="1"/>
  </cols>
  <sheetData>
    <row r="1" spans="1:6" ht="15" thickBot="1" x14ac:dyDescent="0.35"/>
    <row r="2" spans="1:6" x14ac:dyDescent="0.3">
      <c r="A2" s="2" t="s">
        <v>10</v>
      </c>
      <c r="B2" s="3" t="s">
        <v>12</v>
      </c>
      <c r="C2" s="4">
        <v>6</v>
      </c>
      <c r="D2" s="4">
        <v>5000</v>
      </c>
      <c r="E2" s="4">
        <f>D2*C2</f>
        <v>30000</v>
      </c>
      <c r="F2" s="5" t="s">
        <v>1</v>
      </c>
    </row>
    <row r="3" spans="1:6" x14ac:dyDescent="0.3">
      <c r="A3" s="6"/>
      <c r="B3" s="7" t="s">
        <v>13</v>
      </c>
      <c r="C3" s="7">
        <v>5</v>
      </c>
      <c r="D3" s="7">
        <v>5000</v>
      </c>
      <c r="E3" s="7">
        <f>D3*C3</f>
        <v>25000</v>
      </c>
      <c r="F3" s="8" t="s">
        <v>2</v>
      </c>
    </row>
    <row r="4" spans="1:6" x14ac:dyDescent="0.3">
      <c r="A4" s="6"/>
      <c r="B4" s="7" t="s">
        <v>23</v>
      </c>
      <c r="C4" s="7">
        <v>150</v>
      </c>
      <c r="D4" s="7">
        <v>42</v>
      </c>
      <c r="E4" s="7">
        <f t="shared" ref="E4:E9" si="0">D4*C4</f>
        <v>6300</v>
      </c>
      <c r="F4" s="8" t="s">
        <v>24</v>
      </c>
    </row>
    <row r="5" spans="1:6" x14ac:dyDescent="0.3">
      <c r="A5" s="6"/>
      <c r="B5" s="9" t="s">
        <v>25</v>
      </c>
      <c r="C5" s="7">
        <v>10</v>
      </c>
      <c r="D5" s="7">
        <v>80</v>
      </c>
      <c r="E5" s="7">
        <f t="shared" si="0"/>
        <v>800</v>
      </c>
      <c r="F5" s="8" t="s">
        <v>26</v>
      </c>
    </row>
    <row r="6" spans="1:6" x14ac:dyDescent="0.3">
      <c r="A6" s="6"/>
      <c r="B6" s="9" t="s">
        <v>27</v>
      </c>
      <c r="C6" s="7">
        <v>10</v>
      </c>
      <c r="D6" s="7">
        <v>95</v>
      </c>
      <c r="E6" s="7">
        <f t="shared" si="0"/>
        <v>950</v>
      </c>
      <c r="F6" s="8" t="s">
        <v>28</v>
      </c>
    </row>
    <row r="7" spans="1:6" x14ac:dyDescent="0.3">
      <c r="A7" s="6"/>
      <c r="B7" s="9" t="s">
        <v>29</v>
      </c>
      <c r="C7" s="7">
        <v>4</v>
      </c>
      <c r="D7" s="7">
        <v>8</v>
      </c>
      <c r="E7" s="7">
        <f t="shared" si="0"/>
        <v>32</v>
      </c>
      <c r="F7" s="8" t="s">
        <v>30</v>
      </c>
    </row>
    <row r="8" spans="1:6" x14ac:dyDescent="0.3">
      <c r="A8" s="6"/>
      <c r="B8" s="10" t="s">
        <v>14</v>
      </c>
      <c r="C8" s="7">
        <v>6</v>
      </c>
      <c r="D8" s="7">
        <v>406</v>
      </c>
      <c r="E8" s="7">
        <f t="shared" si="0"/>
        <v>2436</v>
      </c>
      <c r="F8" s="8" t="s">
        <v>4</v>
      </c>
    </row>
    <row r="9" spans="1:6" ht="15" thickBot="1" x14ac:dyDescent="0.35">
      <c r="A9" s="11"/>
      <c r="B9" s="12" t="s">
        <v>15</v>
      </c>
      <c r="C9" s="13">
        <v>5</v>
      </c>
      <c r="D9" s="13">
        <v>354</v>
      </c>
      <c r="E9" s="13">
        <f t="shared" si="0"/>
        <v>1770</v>
      </c>
      <c r="F9" s="14" t="s">
        <v>5</v>
      </c>
    </row>
    <row r="10" spans="1:6" ht="15" thickBot="1" x14ac:dyDescent="0.35">
      <c r="F10" s="15"/>
    </row>
    <row r="11" spans="1:6" x14ac:dyDescent="0.3">
      <c r="A11" s="2" t="s">
        <v>3</v>
      </c>
      <c r="B11" s="3" t="s">
        <v>16</v>
      </c>
      <c r="C11" s="4">
        <v>1</v>
      </c>
      <c r="D11" s="4">
        <v>13000</v>
      </c>
      <c r="E11" s="4">
        <f t="shared" ref="E11:E15" si="1">D11*C11</f>
        <v>13000</v>
      </c>
      <c r="F11" s="5" t="s">
        <v>6</v>
      </c>
    </row>
    <row r="12" spans="1:6" x14ac:dyDescent="0.3">
      <c r="A12" s="6"/>
      <c r="B12" s="9" t="s">
        <v>21</v>
      </c>
      <c r="C12" s="7">
        <v>2</v>
      </c>
      <c r="D12" s="7">
        <v>312</v>
      </c>
      <c r="E12" s="7">
        <f t="shared" si="1"/>
        <v>624</v>
      </c>
      <c r="F12" s="8" t="s">
        <v>22</v>
      </c>
    </row>
    <row r="13" spans="1:6" ht="15" thickBot="1" x14ac:dyDescent="0.35">
      <c r="A13" s="11"/>
      <c r="B13" s="13" t="s">
        <v>19</v>
      </c>
      <c r="C13" s="13">
        <v>1</v>
      </c>
      <c r="D13" s="13">
        <v>4000</v>
      </c>
      <c r="E13" s="13">
        <f t="shared" si="1"/>
        <v>4000</v>
      </c>
      <c r="F13" s="14" t="s">
        <v>20</v>
      </c>
    </row>
    <row r="14" spans="1:6" ht="15" thickBot="1" x14ac:dyDescent="0.35">
      <c r="B14" s="9"/>
    </row>
    <row r="15" spans="1:6" x14ac:dyDescent="0.3">
      <c r="A15" s="2" t="s">
        <v>11</v>
      </c>
      <c r="B15" s="3" t="s">
        <v>17</v>
      </c>
      <c r="C15" s="4">
        <v>2</v>
      </c>
      <c r="D15" s="4">
        <v>19000</v>
      </c>
      <c r="E15" s="4">
        <f t="shared" si="1"/>
        <v>38000</v>
      </c>
      <c r="F15" s="5" t="s">
        <v>7</v>
      </c>
    </row>
    <row r="16" spans="1:6" ht="15" thickBot="1" x14ac:dyDescent="0.35">
      <c r="A16" s="11"/>
      <c r="B16" s="12" t="s">
        <v>18</v>
      </c>
      <c r="C16" s="13">
        <v>1</v>
      </c>
      <c r="D16" s="13">
        <v>5000</v>
      </c>
      <c r="E16" s="13">
        <f>D16*C16</f>
        <v>5000</v>
      </c>
      <c r="F16" s="14" t="s">
        <v>8</v>
      </c>
    </row>
    <row r="17" spans="1:6" ht="15" thickBot="1" x14ac:dyDescent="0.35">
      <c r="A17" s="16"/>
      <c r="B17" s="17"/>
      <c r="C17" s="18"/>
      <c r="D17" s="18"/>
      <c r="E17" s="13">
        <f t="shared" ref="E17:E25" si="2">D17*C17</f>
        <v>0</v>
      </c>
      <c r="F17" s="19"/>
    </row>
    <row r="18" spans="1:6" ht="15" thickBot="1" x14ac:dyDescent="0.35">
      <c r="A18" s="16" t="s">
        <v>31</v>
      </c>
      <c r="B18" s="20" t="s">
        <v>32</v>
      </c>
      <c r="C18" s="18">
        <v>1</v>
      </c>
      <c r="D18" s="18">
        <v>90000</v>
      </c>
      <c r="E18" s="13">
        <f t="shared" si="2"/>
        <v>90000</v>
      </c>
      <c r="F18" s="19" t="s">
        <v>33</v>
      </c>
    </row>
    <row r="19" spans="1:6" ht="15" thickBot="1" x14ac:dyDescent="0.35">
      <c r="A19" s="16"/>
      <c r="B19" s="15" t="s">
        <v>34</v>
      </c>
      <c r="C19" s="18">
        <v>1</v>
      </c>
      <c r="D19" s="18">
        <v>7000</v>
      </c>
      <c r="E19" s="13">
        <f t="shared" si="2"/>
        <v>7000</v>
      </c>
      <c r="F19" s="19"/>
    </row>
    <row r="20" spans="1:6" ht="15" thickBot="1" x14ac:dyDescent="0.35">
      <c r="A20" s="16"/>
      <c r="B20" s="21" t="s">
        <v>35</v>
      </c>
      <c r="C20" s="18">
        <v>1</v>
      </c>
      <c r="D20" s="18">
        <v>800</v>
      </c>
      <c r="E20" s="13">
        <f t="shared" si="2"/>
        <v>800</v>
      </c>
      <c r="F20" s="19" t="s">
        <v>36</v>
      </c>
    </row>
    <row r="21" spans="1:6" ht="15" thickBot="1" x14ac:dyDescent="0.35">
      <c r="A21" s="16"/>
      <c r="B21" s="21"/>
      <c r="C21" s="18"/>
      <c r="D21" s="18"/>
      <c r="E21" s="13">
        <f t="shared" si="2"/>
        <v>0</v>
      </c>
      <c r="F21" s="19"/>
    </row>
    <row r="22" spans="1:6" ht="25.2" thickBot="1" x14ac:dyDescent="0.45">
      <c r="A22" s="16" t="s">
        <v>11</v>
      </c>
      <c r="B22" s="26" t="s">
        <v>37</v>
      </c>
      <c r="C22" s="18">
        <v>1</v>
      </c>
      <c r="D22" s="18">
        <v>1700</v>
      </c>
      <c r="E22" s="13">
        <f t="shared" si="2"/>
        <v>1700</v>
      </c>
      <c r="F22" s="19"/>
    </row>
    <row r="23" spans="1:6" ht="25.2" thickBot="1" x14ac:dyDescent="0.45">
      <c r="A23" s="16"/>
      <c r="B23" s="26" t="s">
        <v>38</v>
      </c>
      <c r="C23" s="18">
        <v>1</v>
      </c>
      <c r="D23" s="18">
        <v>500</v>
      </c>
      <c r="E23" s="13">
        <f t="shared" si="2"/>
        <v>500</v>
      </c>
      <c r="F23" s="19"/>
    </row>
    <row r="24" spans="1:6" ht="15" thickBot="1" x14ac:dyDescent="0.35">
      <c r="A24" s="16"/>
      <c r="B24" s="21"/>
      <c r="C24" s="18"/>
      <c r="D24" s="18"/>
      <c r="E24" s="13">
        <f t="shared" si="2"/>
        <v>0</v>
      </c>
      <c r="F24" s="19"/>
    </row>
    <row r="25" spans="1:6" ht="15" thickBot="1" x14ac:dyDescent="0.35">
      <c r="A25" s="16"/>
      <c r="B25" s="17"/>
      <c r="C25" s="18"/>
      <c r="D25" s="18"/>
      <c r="E25" s="13">
        <f t="shared" si="2"/>
        <v>0</v>
      </c>
      <c r="F25" s="19"/>
    </row>
    <row r="26" spans="1:6" ht="15" thickBot="1" x14ac:dyDescent="0.35">
      <c r="A26" s="42" t="s">
        <v>9</v>
      </c>
      <c r="B26" s="43"/>
      <c r="C26" s="43"/>
      <c r="D26" s="44"/>
      <c r="E26" s="22">
        <f>SUM(E15:E16,E11:E13,E2:E9)*0.2</f>
        <v>25582.400000000001</v>
      </c>
    </row>
    <row r="27" spans="1:6" x14ac:dyDescent="0.3">
      <c r="D27" s="23" t="s">
        <v>0</v>
      </c>
      <c r="E27" s="24">
        <f>SUM(E2:E9,E11:E13,E15:E26)</f>
        <v>253494.39999999999</v>
      </c>
      <c r="F27" s="25"/>
    </row>
  </sheetData>
  <mergeCells count="1">
    <mergeCell ref="A26:D26"/>
  </mergeCells>
  <hyperlinks>
    <hyperlink ref="F15" r:id="rId1"/>
    <hyperlink ref="F2" r:id="rId2"/>
    <hyperlink ref="F3" r:id="rId3"/>
    <hyperlink ref="F8" r:id="rId4"/>
    <hyperlink ref="F9" r:id="rId5"/>
    <hyperlink ref="F11" r:id="rId6"/>
    <hyperlink ref="F16" r:id="rId7"/>
    <hyperlink ref="F12" r:id="rId8"/>
    <hyperlink ref="B19" r:id="rId9" tooltip="Лампа для проектора  Лампа PANASONIC ET-LAE200_x000a_Купить в Proektory-lampy.com.ua!" display="https://ek.ua/clcp.php?ep_=V9PK031J554J1J0J131J563J1J4I031J313J1J1M531J0L2J1J0N4J1J303J1J0Q031J53231J1Q0J1J51531J0A1J1J50721J0L531G&amp;model_=PANASONIC+ET-LAE200&amp;idSite_=1"/>
  </hyperlinks>
  <pageMargins left="0.7" right="0.7" top="0.75" bottom="0.75" header="0.3" footer="0.3"/>
  <pageSetup paperSize="9"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D29" sqref="D29"/>
    </sheetView>
  </sheetViews>
  <sheetFormatPr defaultColWidth="9.109375" defaultRowHeight="14.4" x14ac:dyDescent="0.3"/>
  <cols>
    <col min="1" max="1" width="11.6640625" style="1" bestFit="1" customWidth="1"/>
    <col min="2" max="2" width="51.21875" style="1" customWidth="1"/>
    <col min="3" max="3" width="12" style="1" customWidth="1"/>
    <col min="4" max="4" width="23" style="1" customWidth="1"/>
    <col min="5" max="5" width="18.5546875" style="1" customWidth="1"/>
    <col min="6" max="6" width="119.33203125" style="1" bestFit="1" customWidth="1"/>
    <col min="7" max="16384" width="9.109375" style="1"/>
  </cols>
  <sheetData>
    <row r="1" spans="1:6" ht="16.2" thickBot="1" x14ac:dyDescent="0.35">
      <c r="A1" s="45" t="s">
        <v>42</v>
      </c>
      <c r="B1" s="45"/>
      <c r="C1" s="45"/>
      <c r="D1" s="45"/>
      <c r="E1" s="45"/>
    </row>
    <row r="2" spans="1:6" ht="15" thickBot="1" x14ac:dyDescent="0.35">
      <c r="A2" s="38" t="s">
        <v>43</v>
      </c>
      <c r="B2" s="38" t="s">
        <v>44</v>
      </c>
      <c r="C2" s="38" t="s">
        <v>45</v>
      </c>
      <c r="D2" s="38" t="s">
        <v>46</v>
      </c>
      <c r="E2" s="38" t="s">
        <v>47</v>
      </c>
      <c r="F2" s="31"/>
    </row>
    <row r="3" spans="1:6" x14ac:dyDescent="0.3">
      <c r="A3" s="2" t="s">
        <v>10</v>
      </c>
      <c r="B3" s="3" t="s">
        <v>41</v>
      </c>
      <c r="C3" s="4">
        <v>6</v>
      </c>
      <c r="D3" s="4">
        <v>5000</v>
      </c>
      <c r="E3" s="35">
        <f>D3*C3</f>
        <v>30000</v>
      </c>
      <c r="F3" s="31"/>
    </row>
    <row r="4" spans="1:6" x14ac:dyDescent="0.3">
      <c r="A4" s="6"/>
      <c r="B4" s="7" t="s">
        <v>48</v>
      </c>
      <c r="C4" s="7">
        <v>5</v>
      </c>
      <c r="D4" s="7">
        <v>5000</v>
      </c>
      <c r="E4" s="36">
        <f>D4*C4</f>
        <v>25000</v>
      </c>
      <c r="F4" s="31"/>
    </row>
    <row r="5" spans="1:6" x14ac:dyDescent="0.3">
      <c r="A5" s="6"/>
      <c r="B5" s="7" t="s">
        <v>49</v>
      </c>
      <c r="C5" s="7">
        <v>150</v>
      </c>
      <c r="D5" s="7">
        <v>42</v>
      </c>
      <c r="E5" s="36">
        <f t="shared" ref="E5:E10" si="0">D5*C5</f>
        <v>6300</v>
      </c>
      <c r="F5" s="31"/>
    </row>
    <row r="6" spans="1:6" x14ac:dyDescent="0.3">
      <c r="A6" s="6"/>
      <c r="B6" s="9" t="s">
        <v>50</v>
      </c>
      <c r="C6" s="7">
        <v>10</v>
      </c>
      <c r="D6" s="7">
        <v>80</v>
      </c>
      <c r="E6" s="36">
        <f t="shared" si="0"/>
        <v>800</v>
      </c>
      <c r="F6" s="31"/>
    </row>
    <row r="7" spans="1:6" x14ac:dyDescent="0.3">
      <c r="A7" s="6"/>
      <c r="B7" s="9" t="s">
        <v>51</v>
      </c>
      <c r="C7" s="7">
        <v>10</v>
      </c>
      <c r="D7" s="7">
        <v>95</v>
      </c>
      <c r="E7" s="36">
        <f t="shared" si="0"/>
        <v>950</v>
      </c>
      <c r="F7" s="31"/>
    </row>
    <row r="8" spans="1:6" x14ac:dyDescent="0.3">
      <c r="A8" s="6"/>
      <c r="B8" s="9" t="s">
        <v>52</v>
      </c>
      <c r="C8" s="7">
        <v>4</v>
      </c>
      <c r="D8" s="7">
        <v>10</v>
      </c>
      <c r="E8" s="36">
        <f t="shared" si="0"/>
        <v>40</v>
      </c>
      <c r="F8" s="31"/>
    </row>
    <row r="9" spans="1:6" x14ac:dyDescent="0.3">
      <c r="A9" s="6"/>
      <c r="B9" s="10" t="s">
        <v>53</v>
      </c>
      <c r="C9" s="7">
        <v>6</v>
      </c>
      <c r="D9" s="7">
        <v>406</v>
      </c>
      <c r="E9" s="36">
        <f t="shared" si="0"/>
        <v>2436</v>
      </c>
      <c r="F9" s="31"/>
    </row>
    <row r="10" spans="1:6" ht="15" thickBot="1" x14ac:dyDescent="0.35">
      <c r="A10" s="11"/>
      <c r="B10" s="12" t="s">
        <v>54</v>
      </c>
      <c r="C10" s="13">
        <v>5</v>
      </c>
      <c r="D10" s="13">
        <v>354</v>
      </c>
      <c r="E10" s="37">
        <f t="shared" si="0"/>
        <v>1770</v>
      </c>
      <c r="F10" s="31"/>
    </row>
    <row r="11" spans="1:6" x14ac:dyDescent="0.3">
      <c r="A11" s="2" t="s">
        <v>3</v>
      </c>
      <c r="B11" s="3" t="s">
        <v>55</v>
      </c>
      <c r="C11" s="4">
        <v>1</v>
      </c>
      <c r="D11" s="4">
        <v>13000</v>
      </c>
      <c r="E11" s="35">
        <f t="shared" ref="E11:E14" si="1">D11*C11</f>
        <v>13000</v>
      </c>
      <c r="F11" s="31"/>
    </row>
    <row r="12" spans="1:6" x14ac:dyDescent="0.3">
      <c r="A12" s="6"/>
      <c r="B12" s="9" t="s">
        <v>56</v>
      </c>
      <c r="C12" s="7">
        <v>2</v>
      </c>
      <c r="D12" s="7">
        <v>312</v>
      </c>
      <c r="E12" s="36">
        <f t="shared" si="1"/>
        <v>624</v>
      </c>
      <c r="F12" s="31"/>
    </row>
    <row r="13" spans="1:6" ht="15" thickBot="1" x14ac:dyDescent="0.35">
      <c r="A13" s="11"/>
      <c r="B13" s="13" t="s">
        <v>57</v>
      </c>
      <c r="C13" s="13">
        <v>1</v>
      </c>
      <c r="D13" s="13">
        <v>4000</v>
      </c>
      <c r="E13" s="37">
        <f t="shared" si="1"/>
        <v>4000</v>
      </c>
      <c r="F13" s="30"/>
    </row>
    <row r="14" spans="1:6" x14ac:dyDescent="0.3">
      <c r="A14" s="2" t="s">
        <v>11</v>
      </c>
      <c r="B14" s="3" t="s">
        <v>59</v>
      </c>
      <c r="C14" s="4">
        <v>2</v>
      </c>
      <c r="D14" s="4">
        <v>19000</v>
      </c>
      <c r="E14" s="35">
        <f t="shared" si="1"/>
        <v>38000</v>
      </c>
      <c r="F14" s="31"/>
    </row>
    <row r="15" spans="1:6" s="30" customFormat="1" ht="15" thickBot="1" x14ac:dyDescent="0.35">
      <c r="A15" s="11"/>
      <c r="B15" s="12" t="s">
        <v>58</v>
      </c>
      <c r="C15" s="13">
        <v>1</v>
      </c>
      <c r="D15" s="13">
        <v>5000</v>
      </c>
      <c r="E15" s="37">
        <f>D15*C15</f>
        <v>5000</v>
      </c>
      <c r="F15" s="31"/>
    </row>
    <row r="16" spans="1:6" x14ac:dyDescent="0.3">
      <c r="A16" s="2" t="s">
        <v>39</v>
      </c>
      <c r="B16" s="4" t="s">
        <v>39</v>
      </c>
      <c r="C16" s="4">
        <v>1</v>
      </c>
      <c r="D16" s="4">
        <v>90000</v>
      </c>
      <c r="E16" s="35">
        <f t="shared" ref="E16:E21" si="2">D16*C16</f>
        <v>90000</v>
      </c>
      <c r="F16" s="31"/>
    </row>
    <row r="17" spans="1:6" x14ac:dyDescent="0.3">
      <c r="A17" s="6"/>
      <c r="B17" s="32" t="s">
        <v>60</v>
      </c>
      <c r="C17" s="7">
        <v>1</v>
      </c>
      <c r="D17" s="7">
        <v>7000</v>
      </c>
      <c r="E17" s="36">
        <f t="shared" si="2"/>
        <v>7000</v>
      </c>
      <c r="F17" s="31"/>
    </row>
    <row r="18" spans="1:6" ht="15" thickBot="1" x14ac:dyDescent="0.35">
      <c r="A18" s="11"/>
      <c r="B18" s="39" t="s">
        <v>61</v>
      </c>
      <c r="C18" s="13">
        <v>1</v>
      </c>
      <c r="D18" s="13">
        <v>800</v>
      </c>
      <c r="E18" s="37">
        <f t="shared" si="2"/>
        <v>800</v>
      </c>
      <c r="F18" s="31"/>
    </row>
    <row r="19" spans="1:6" ht="15" thickBot="1" x14ac:dyDescent="0.35">
      <c r="A19" s="11" t="s">
        <v>40</v>
      </c>
      <c r="B19" s="40" t="s">
        <v>63</v>
      </c>
      <c r="C19" s="13">
        <v>1</v>
      </c>
      <c r="D19" s="13">
        <v>34600</v>
      </c>
      <c r="E19" s="37">
        <f t="shared" ref="E19" si="3">D19*C19</f>
        <v>34600</v>
      </c>
      <c r="F19" s="31"/>
    </row>
    <row r="20" spans="1:6" x14ac:dyDescent="0.3">
      <c r="A20" s="2" t="s">
        <v>11</v>
      </c>
      <c r="B20" s="41" t="s">
        <v>64</v>
      </c>
      <c r="C20" s="4">
        <v>1</v>
      </c>
      <c r="D20" s="4">
        <v>1700</v>
      </c>
      <c r="E20" s="35">
        <f t="shared" si="2"/>
        <v>1700</v>
      </c>
      <c r="F20" s="31"/>
    </row>
    <row r="21" spans="1:6" ht="15" thickBot="1" x14ac:dyDescent="0.35">
      <c r="A21" s="11"/>
      <c r="B21" s="40" t="s">
        <v>62</v>
      </c>
      <c r="C21" s="13">
        <v>1</v>
      </c>
      <c r="D21" s="13">
        <v>500</v>
      </c>
      <c r="E21" s="37">
        <f t="shared" si="2"/>
        <v>500</v>
      </c>
    </row>
    <row r="22" spans="1:6" ht="15" thickBot="1" x14ac:dyDescent="0.35">
      <c r="A22" s="27" t="s">
        <v>9</v>
      </c>
      <c r="B22" s="28"/>
      <c r="C22" s="28"/>
      <c r="D22" s="29"/>
      <c r="E22" s="22">
        <v>52504</v>
      </c>
      <c r="F22" s="25"/>
    </row>
    <row r="23" spans="1:6" ht="13.2" customHeight="1" x14ac:dyDescent="0.3">
      <c r="D23" s="23" t="s">
        <v>65</v>
      </c>
      <c r="E23" s="33">
        <f>SUM(E3:E22)</f>
        <v>315024</v>
      </c>
    </row>
    <row r="24" spans="1:6" ht="13.2" customHeight="1" x14ac:dyDescent="0.6">
      <c r="A24" s="34"/>
      <c r="F24" s="34"/>
    </row>
  </sheetData>
  <mergeCells count="1">
    <mergeCell ref="A1:E1"/>
  </mergeCells>
  <hyperlinks>
    <hyperlink ref="B17" r:id="rId1" tooltip="Лампа для проектора  Лампа PANASONIC ET-LAE200_x000a_Купить в Proektory-lampy.com.ua!" display="https://ek.ua/clcp.php?ep_=V9PK031J554J1J0J131J563J1J4I031J313J1J1M531J0L2J1J0N4J1J303J1J0Q031J53231J1Q0J1J51531J0A1J1J50721J0L531G&amp;model_=PANASONIC+ET-LAE200&amp;idSite_=1"/>
  </hyperlink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</dc:creator>
  <cp:lastModifiedBy>Admin</cp:lastModifiedBy>
  <dcterms:created xsi:type="dcterms:W3CDTF">2019-02-26T09:25:37Z</dcterms:created>
  <dcterms:modified xsi:type="dcterms:W3CDTF">2019-03-05T19:11:58Z</dcterms:modified>
</cp:coreProperties>
</file>