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<sst xmlns="http://schemas.openxmlformats.org/spreadsheetml/2006/main" count="23" uniqueCount="23">
  <si>
    <t>№ п/п</t>
  </si>
  <si>
    <t>Назва</t>
  </si>
  <si>
    <t>Кількість</t>
  </si>
  <si>
    <t>Вартість за 1 од.вим., грн</t>
  </si>
  <si>
    <t>Загальна вартість</t>
  </si>
  <si>
    <t>Демонтаж віконних конструкцій (з підвіконням і відливами), м2</t>
  </si>
  <si>
    <t>Монтаж віконних конструкцій (з підвіконням і відливами)*, м2</t>
  </si>
  <si>
    <t>Вартість металопластикових конструкцій з 5-камерним профілем, м2</t>
  </si>
  <si>
    <t>Вартість підвіконня внутрішнього пластикового 450мм/м.п.*</t>
  </si>
  <si>
    <t>Вартість заглушки до внутрішнього підвіконня, шт</t>
  </si>
  <si>
    <t>Вартість підвіконня зовнішнього, металевого 250  мм/м.п.</t>
  </si>
  <si>
    <t>Вартість заглушки до зовнішнього підвіконня, шт</t>
  </si>
  <si>
    <t>Вивіз будівельного сміття</t>
  </si>
  <si>
    <t>Авторський нагляд 2,5%</t>
  </si>
  <si>
    <t>Вартість проектно-кошторисної документації, 10%</t>
  </si>
  <si>
    <t>Інфляція та непередбачувані витрати, 20%</t>
  </si>
  <si>
    <t>Всього:</t>
  </si>
  <si>
    <t>Профільна система WDS 500, кількість камер - 5</t>
  </si>
  <si>
    <t>Фурнітура Vorne</t>
  </si>
  <si>
    <t>Товщина армування - рама та імпост - 1,5 мм квадрат</t>
  </si>
  <si>
    <t>створка - 1,5 мм п-подібне</t>
  </si>
  <si>
    <t>Склопакет 32 мм двохкамерний з одним енергозберігаючим склом</t>
  </si>
  <si>
    <t>*Можлива реставрація старих підвіконників замість нових.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</si>
</sst>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  <name val="Times New Roman"/>
    </font>
    <font>
      <b/>
    </font>
    <font>
      <sz val="12.0"/>
      <name val="Times New Roman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0" fillId="0" fontId="2" numFmtId="0" xfId="0" applyFont="1"/>
    <xf borderId="1" fillId="0" fontId="3" numFmtId="0" xfId="0" applyAlignment="1" applyBorder="1" applyFont="1">
      <alignment horizontal="center" readingOrder="0"/>
    </xf>
    <xf borderId="1" fillId="0" fontId="3" numFmtId="4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right" readingOrder="0"/>
    </xf>
    <xf borderId="3" fillId="0" fontId="4" numFmtId="0" xfId="0" applyBorder="1" applyFont="1"/>
    <xf borderId="4" fillId="0" fontId="4" numFmtId="0" xfId="0" applyBorder="1" applyFont="1"/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2" max="2" width="68.14"/>
    <col customWidth="1" min="3" max="3" width="9.57"/>
    <col customWidth="1" min="4" max="4" width="27.29"/>
    <col customWidth="1" min="5" max="5" width="2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>
        <v>1.0</v>
      </c>
      <c r="B2" s="3" t="s">
        <v>5</v>
      </c>
      <c r="C2" s="3">
        <v>559.44</v>
      </c>
      <c r="D2" s="3">
        <v>200.0</v>
      </c>
      <c r="E2" s="4">
        <f t="shared" ref="E2:E9" si="1">C2*D2</f>
        <v>111888</v>
      </c>
    </row>
    <row r="3">
      <c r="A3" s="3">
        <v>2.0</v>
      </c>
      <c r="B3" s="3" t="s">
        <v>6</v>
      </c>
      <c r="C3" s="3">
        <v>559.44</v>
      </c>
      <c r="D3" s="3">
        <v>300.0</v>
      </c>
      <c r="E3" s="4">
        <f t="shared" si="1"/>
        <v>167832</v>
      </c>
    </row>
    <row r="4">
      <c r="A4" s="3">
        <v>3.0</v>
      </c>
      <c r="B4" s="3" t="s">
        <v>7</v>
      </c>
      <c r="C4" s="3">
        <v>559.44</v>
      </c>
      <c r="D4" s="3">
        <v>1400.0</v>
      </c>
      <c r="E4" s="4">
        <f t="shared" si="1"/>
        <v>783216</v>
      </c>
    </row>
    <row r="5">
      <c r="A5" s="3">
        <v>4.0</v>
      </c>
      <c r="B5" s="3" t="s">
        <v>8</v>
      </c>
      <c r="C5" s="3">
        <v>275.0</v>
      </c>
      <c r="D5" s="3">
        <v>175.0</v>
      </c>
      <c r="E5" s="4">
        <f t="shared" si="1"/>
        <v>48125</v>
      </c>
    </row>
    <row r="6">
      <c r="A6" s="3">
        <v>5.0</v>
      </c>
      <c r="B6" s="3" t="s">
        <v>9</v>
      </c>
      <c r="C6" s="3">
        <v>250.0</v>
      </c>
      <c r="D6" s="3">
        <v>4.0</v>
      </c>
      <c r="E6" s="4">
        <f t="shared" si="1"/>
        <v>1000</v>
      </c>
    </row>
    <row r="7">
      <c r="A7" s="3">
        <v>6.0</v>
      </c>
      <c r="B7" s="3" t="s">
        <v>10</v>
      </c>
      <c r="C7" s="3">
        <v>275.0</v>
      </c>
      <c r="D7" s="3">
        <v>49.0</v>
      </c>
      <c r="E7" s="4">
        <f t="shared" si="1"/>
        <v>13475</v>
      </c>
    </row>
    <row r="8">
      <c r="A8" s="3">
        <v>7.0</v>
      </c>
      <c r="B8" s="3" t="s">
        <v>11</v>
      </c>
      <c r="C8" s="3">
        <v>260.0</v>
      </c>
      <c r="D8" s="3">
        <v>9.0</v>
      </c>
      <c r="E8" s="4">
        <f t="shared" si="1"/>
        <v>2340</v>
      </c>
    </row>
    <row r="9">
      <c r="A9" s="3">
        <v>8.0</v>
      </c>
      <c r="B9" s="3" t="s">
        <v>12</v>
      </c>
      <c r="C9" s="3">
        <v>1.0</v>
      </c>
      <c r="D9" s="3">
        <v>2000.0</v>
      </c>
      <c r="E9" s="4">
        <f t="shared" si="1"/>
        <v>2000</v>
      </c>
    </row>
    <row r="10">
      <c r="A10" s="5"/>
      <c r="B10" s="5"/>
      <c r="C10" s="5"/>
      <c r="D10" s="5"/>
      <c r="E10" s="4">
        <f>SUM(E2:E9)</f>
        <v>1129876</v>
      </c>
    </row>
    <row r="11">
      <c r="A11" s="3">
        <v>9.0</v>
      </c>
      <c r="B11" s="3" t="s">
        <v>13</v>
      </c>
      <c r="C11" s="5"/>
      <c r="D11" s="5"/>
      <c r="E11" s="4">
        <f>E10*2.5/100</f>
        <v>28246.9</v>
      </c>
    </row>
    <row r="12">
      <c r="A12" s="3">
        <v>10.0</v>
      </c>
      <c r="B12" s="3" t="s">
        <v>14</v>
      </c>
      <c r="C12" s="5"/>
      <c r="D12" s="5"/>
      <c r="E12" s="4">
        <f>E10*10/100</f>
        <v>112987.6</v>
      </c>
    </row>
    <row r="13">
      <c r="A13" s="3">
        <v>11.0</v>
      </c>
      <c r="B13" s="3" t="s">
        <v>15</v>
      </c>
      <c r="C13" s="5"/>
      <c r="D13" s="5"/>
      <c r="E13" s="4">
        <f>E10*20/100</f>
        <v>225975.2</v>
      </c>
    </row>
    <row r="14">
      <c r="A14" s="6" t="s">
        <v>16</v>
      </c>
      <c r="B14" s="7"/>
      <c r="C14" s="7"/>
      <c r="D14" s="8"/>
      <c r="E14" s="4">
        <f>E10+E11+E12+E13</f>
        <v>1497085.7</v>
      </c>
    </row>
    <row r="16">
      <c r="B16" s="9" t="s">
        <v>17</v>
      </c>
    </row>
    <row r="17">
      <c r="B17" s="9" t="s">
        <v>18</v>
      </c>
    </row>
    <row r="18">
      <c r="B18" s="9" t="s">
        <v>19</v>
      </c>
    </row>
    <row r="19">
      <c r="B19" s="10" t="s">
        <v>20</v>
      </c>
    </row>
    <row r="20">
      <c r="B20" s="9" t="s">
        <v>21</v>
      </c>
    </row>
    <row r="22">
      <c r="B22" s="9" t="s">
        <v>22</v>
      </c>
    </row>
  </sheetData>
  <mergeCells count="1">
    <mergeCell ref="A14:D14"/>
  </mergeCells>
  <drawing r:id="rId1"/>
</worksheet>
</file>