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 Drive\ГБ\Школа\Спортивно-ігровий майданчик\"/>
    </mc:Choice>
  </mc:AlternateContent>
  <bookViews>
    <workbookView xWindow="0" yWindow="0" windowWidth="21150" windowHeight="8790"/>
  </bookViews>
  <sheets>
    <sheet name="Лист1+" sheetId="1" r:id="rId1"/>
    <sheet name="Лист1 (2)" sheetId="2" r:id="rId2"/>
  </sheets>
  <definedNames>
    <definedName name="_xlnm.Print_Area" localSheetId="0">'Лист1+'!$A$1:$J$39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4" i="1" l="1"/>
  <c r="F9" i="1" l="1"/>
  <c r="F8" i="1"/>
  <c r="F10" i="1"/>
  <c r="F11" i="1"/>
  <c r="F12" i="1"/>
  <c r="F13" i="1"/>
  <c r="F6" i="1" l="1"/>
  <c r="F7" i="1"/>
  <c r="F5" i="1"/>
  <c r="F15" i="1" l="1"/>
  <c r="F36" i="2"/>
  <c r="F17" i="2"/>
  <c r="F37" i="2" l="1"/>
  <c r="F38" i="2" s="1"/>
  <c r="F18" i="1"/>
  <c r="F39" i="2" l="1"/>
</calcChain>
</file>

<file path=xl/sharedStrings.xml><?xml version="1.0" encoding="utf-8"?>
<sst xmlns="http://schemas.openxmlformats.org/spreadsheetml/2006/main" count="92" uniqueCount="39">
  <si>
    <t>Найменування</t>
  </si>
  <si>
    <t>Одиниця виміру</t>
  </si>
  <si>
    <t>Кількість</t>
  </si>
  <si>
    <t>Вартість одиниці, грн</t>
  </si>
  <si>
    <t>Загальна вартість, грн</t>
  </si>
  <si>
    <t>Штучна трава WINNER 40/160</t>
  </si>
  <si>
    <t>м2</t>
  </si>
  <si>
    <t>Штучна трава WINNER 40/160 теракотова</t>
  </si>
  <si>
    <t>Розміточна трава WINNER 40/160 біла</t>
  </si>
  <si>
    <t>З‘єднувальна стрічка</t>
  </si>
  <si>
    <t>м.п.</t>
  </si>
  <si>
    <t>Клей 2-х компонентний 13,2 кг</t>
  </si>
  <si>
    <t>шт.</t>
  </si>
  <si>
    <t>Улаштування дренажної основи</t>
  </si>
  <si>
    <t>Пісок кварцевий</t>
  </si>
  <si>
    <t>т</t>
  </si>
  <si>
    <t>Монтажні роботи по укладанню штучної трави</t>
  </si>
  <si>
    <t>Ворота УТ600</t>
  </si>
  <si>
    <t>к-т</t>
  </si>
  <si>
    <t>Лави LP064</t>
  </si>
  <si>
    <t>Закладні для лав</t>
  </si>
  <si>
    <t>Влаштування обладнання з урахуванням бетону</t>
  </si>
  <si>
    <t>Всього</t>
  </si>
  <si>
    <t>Резерв (Загальна сума + 20%)</t>
  </si>
  <si>
    <t>Реконструкція футбольного майданчаки за адресою Смолича 6в</t>
  </si>
  <si>
    <t>Технічний нагляд 2,5 %</t>
  </si>
  <si>
    <t>Вартість робіт і матеріалів</t>
  </si>
  <si>
    <t>Проект №   Спортивно-ігровий майданчик у початковій школі 1 ступеня №326</t>
  </si>
  <si>
    <t>Гімнастичний комплекс "Спартак"</t>
  </si>
  <si>
    <t>Гімнастичний елемент "Лабіринт"</t>
  </si>
  <si>
    <t>Гімнастичний елемент "Колода зігнута"</t>
  </si>
  <si>
    <t>Монтаж бордюрів з матеріалом</t>
  </si>
  <si>
    <t>Улаштування «корита» - зняття верхнього шару землі, вивіз до 30км, планування та ущільнення грунту.</t>
  </si>
  <si>
    <t>Улаштування дренажної основи (щебінь, відсів)</t>
  </si>
  <si>
    <t>Плитка гумова 30 мм</t>
  </si>
  <si>
    <t>Монтажні роботи по укладанню гумової плитки</t>
  </si>
  <si>
    <t>Логістика</t>
  </si>
  <si>
    <t>Монтаж обладнання з урахуванням бетону</t>
  </si>
  <si>
    <t>Вартість робіт і матеріалів і логістики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</si>
</sst>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 indent="1"/>
    </xf>
    <xf numFmtId="4" fontId="1" fillId="0" borderId="4" xfId="0" applyNumberFormat="1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4" fontId="2" fillId="0" borderId="16" xfId="0" applyNumberFormat="1" applyFont="1" applyBorder="1" applyAlignment="1">
      <alignment horizontal="justify" vertical="center" wrapText="1"/>
    </xf>
    <xf numFmtId="4" fontId="1" fillId="0" borderId="13" xfId="0" applyNumberFormat="1" applyFont="1" applyBorder="1"/>
    <xf numFmtId="0" fontId="2" fillId="0" borderId="14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vertical="top" wrapText="1" indent="1"/>
    </xf>
    <xf numFmtId="0" fontId="2" fillId="0" borderId="15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8"/>
  <sheetViews>
    <sheetView tabSelected="1" zoomScaleNormal="100" zoomScaleSheetLayoutView="100" workbookViewId="0">
      <selection activeCell="F18" sqref="F18"/>
    </sheetView>
  </sheetViews>
  <sheetFormatPr defaultColWidth="12" defaultRowHeight="15" x14ac:dyDescent="0.25"/>
  <cols>
    <col min="2" max="2" width="47.7109375" customWidth="1"/>
    <col min="6" max="6" width="17.7109375" customWidth="1"/>
  </cols>
  <sheetData>
    <row r="3" spans="2:8" ht="15.75" thickBot="1" x14ac:dyDescent="0.3">
      <c r="B3" s="23" t="s">
        <v>27</v>
      </c>
      <c r="C3" s="23"/>
      <c r="D3" s="23"/>
      <c r="E3" s="23"/>
      <c r="F3" s="23"/>
    </row>
    <row r="4" spans="2:8" ht="43.5" thickBot="1" x14ac:dyDescent="0.3">
      <c r="B4" s="1" t="s">
        <v>0</v>
      </c>
      <c r="C4" s="2" t="s">
        <v>1</v>
      </c>
      <c r="D4" s="2" t="s">
        <v>2</v>
      </c>
      <c r="E4" s="2" t="s">
        <v>3</v>
      </c>
      <c r="F4" s="3" t="s">
        <v>4</v>
      </c>
    </row>
    <row r="5" spans="2:8" x14ac:dyDescent="0.25">
      <c r="B5" s="29" t="s">
        <v>28</v>
      </c>
      <c r="C5" s="5" t="s">
        <v>12</v>
      </c>
      <c r="D5" s="5">
        <v>1</v>
      </c>
      <c r="E5" s="6">
        <v>58000</v>
      </c>
      <c r="F5" s="6">
        <f>E5*D5</f>
        <v>58000</v>
      </c>
    </row>
    <row r="6" spans="2:8" x14ac:dyDescent="0.25">
      <c r="B6" s="28" t="s">
        <v>29</v>
      </c>
      <c r="C6" s="8" t="s">
        <v>12</v>
      </c>
      <c r="D6" s="8">
        <v>1</v>
      </c>
      <c r="E6" s="6">
        <v>9575</v>
      </c>
      <c r="F6" s="6">
        <f t="shared" ref="F6:F14" si="0">E6*D6</f>
        <v>9575</v>
      </c>
    </row>
    <row r="7" spans="2:8" x14ac:dyDescent="0.25">
      <c r="B7" s="28" t="s">
        <v>30</v>
      </c>
      <c r="C7" s="8" t="s">
        <v>12</v>
      </c>
      <c r="D7" s="8">
        <v>1</v>
      </c>
      <c r="E7" s="6">
        <v>3663</v>
      </c>
      <c r="F7" s="6">
        <f t="shared" si="0"/>
        <v>3663</v>
      </c>
    </row>
    <row r="8" spans="2:8" ht="45" x14ac:dyDescent="0.25">
      <c r="B8" s="28" t="s">
        <v>32</v>
      </c>
      <c r="C8" s="8" t="s">
        <v>6</v>
      </c>
      <c r="D8" s="8">
        <v>220</v>
      </c>
      <c r="E8" s="6">
        <v>50</v>
      </c>
      <c r="F8" s="6">
        <f>E8*D8</f>
        <v>11000</v>
      </c>
    </row>
    <row r="9" spans="2:8" x14ac:dyDescent="0.25">
      <c r="B9" s="28" t="s">
        <v>31</v>
      </c>
      <c r="C9" s="8" t="s">
        <v>10</v>
      </c>
      <c r="D9" s="8">
        <v>62</v>
      </c>
      <c r="E9" s="6">
        <v>320</v>
      </c>
      <c r="F9" s="6">
        <f t="shared" si="0"/>
        <v>19840</v>
      </c>
    </row>
    <row r="10" spans="2:8" x14ac:dyDescent="0.25">
      <c r="B10" s="28" t="s">
        <v>33</v>
      </c>
      <c r="C10" s="8" t="s">
        <v>6</v>
      </c>
      <c r="D10" s="8">
        <v>220</v>
      </c>
      <c r="E10" s="6">
        <v>300</v>
      </c>
      <c r="F10" s="6">
        <f t="shared" si="0"/>
        <v>66000</v>
      </c>
    </row>
    <row r="11" spans="2:8" x14ac:dyDescent="0.25">
      <c r="B11" s="28" t="s">
        <v>34</v>
      </c>
      <c r="C11" s="8" t="s">
        <v>6</v>
      </c>
      <c r="D11" s="8">
        <v>220</v>
      </c>
      <c r="E11" s="6">
        <v>620</v>
      </c>
      <c r="F11" s="6">
        <f t="shared" si="0"/>
        <v>136400</v>
      </c>
    </row>
    <row r="12" spans="2:8" x14ac:dyDescent="0.25">
      <c r="B12" s="28" t="s">
        <v>35</v>
      </c>
      <c r="C12" s="8" t="s">
        <v>6</v>
      </c>
      <c r="D12" s="8">
        <v>220</v>
      </c>
      <c r="E12" s="6">
        <v>50</v>
      </c>
      <c r="F12" s="6">
        <f t="shared" si="0"/>
        <v>11000</v>
      </c>
    </row>
    <row r="13" spans="2:8" ht="18.75" x14ac:dyDescent="0.25">
      <c r="B13" s="28" t="s">
        <v>37</v>
      </c>
      <c r="C13" s="12"/>
      <c r="D13" s="8">
        <v>1</v>
      </c>
      <c r="E13" s="6">
        <v>20000</v>
      </c>
      <c r="F13" s="6">
        <f t="shared" si="0"/>
        <v>20000</v>
      </c>
    </row>
    <row r="14" spans="2:8" ht="18.75" x14ac:dyDescent="0.25">
      <c r="B14" s="30" t="s">
        <v>36</v>
      </c>
      <c r="C14" s="19"/>
      <c r="D14" s="20">
        <v>1</v>
      </c>
      <c r="E14" s="21">
        <v>5000</v>
      </c>
      <c r="F14" s="22">
        <f t="shared" si="0"/>
        <v>5000</v>
      </c>
    </row>
    <row r="15" spans="2:8" x14ac:dyDescent="0.25">
      <c r="B15" s="31" t="s">
        <v>38</v>
      </c>
      <c r="C15" s="15"/>
      <c r="D15" s="15"/>
      <c r="E15" s="15"/>
      <c r="F15" s="16">
        <f>SUM(F5:F14)</f>
        <v>340478</v>
      </c>
    </row>
    <row r="16" spans="2:8" x14ac:dyDescent="0.25">
      <c r="B16" s="30" t="s">
        <v>25</v>
      </c>
      <c r="C16" s="15"/>
      <c r="D16" s="15"/>
      <c r="E16" s="15"/>
      <c r="F16" s="16">
        <f>ROUNDUP(F15*0.025,1)</f>
        <v>8512</v>
      </c>
      <c r="H16" s="32"/>
    </row>
    <row r="17" spans="2:6" ht="15.75" thickBot="1" x14ac:dyDescent="0.3">
      <c r="B17" s="30" t="s">
        <v>23</v>
      </c>
      <c r="C17" s="15"/>
      <c r="D17" s="15"/>
      <c r="E17" s="15"/>
      <c r="F17" s="16">
        <f>(F15+F16)*0.2</f>
        <v>69798</v>
      </c>
    </row>
    <row r="18" spans="2:6" ht="15.75" thickBot="1" x14ac:dyDescent="0.3">
      <c r="B18" s="24" t="s">
        <v>22</v>
      </c>
      <c r="C18" s="25"/>
      <c r="D18" s="25"/>
      <c r="E18" s="25"/>
      <c r="F18" s="13">
        <f>SUM(F15:F17)</f>
        <v>418788</v>
      </c>
    </row>
  </sheetData>
  <mergeCells count="2">
    <mergeCell ref="B3:F3"/>
    <mergeCell ref="B18:E18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topLeftCell="A4" workbookViewId="0">
      <selection activeCell="E25" sqref="E25"/>
    </sheetView>
  </sheetViews>
  <sheetFormatPr defaultColWidth="12" defaultRowHeight="15" x14ac:dyDescent="0.25"/>
  <cols>
    <col min="2" max="2" width="47.7109375" customWidth="1"/>
    <col min="6" max="6" width="17.7109375" customWidth="1"/>
  </cols>
  <sheetData>
    <row r="2" spans="2:6" ht="15.75" thickBot="1" x14ac:dyDescent="0.3">
      <c r="B2" s="23" t="s">
        <v>24</v>
      </c>
      <c r="C2" s="23"/>
      <c r="D2" s="23"/>
      <c r="E2" s="23"/>
      <c r="F2" s="23"/>
    </row>
    <row r="3" spans="2:6" ht="43.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3" t="s">
        <v>4</v>
      </c>
    </row>
    <row r="4" spans="2:6" x14ac:dyDescent="0.25">
      <c r="B4" s="4" t="s">
        <v>5</v>
      </c>
      <c r="C4" s="5" t="s">
        <v>6</v>
      </c>
      <c r="D4" s="5">
        <v>296</v>
      </c>
      <c r="E4" s="5">
        <v>577</v>
      </c>
      <c r="F4" s="6">
        <v>170792</v>
      </c>
    </row>
    <row r="5" spans="2:6" x14ac:dyDescent="0.25">
      <c r="B5" s="7" t="s">
        <v>7</v>
      </c>
      <c r="C5" s="8" t="s">
        <v>6</v>
      </c>
      <c r="D5" s="8">
        <v>136</v>
      </c>
      <c r="E5" s="8">
        <v>577</v>
      </c>
      <c r="F5" s="9">
        <v>78472</v>
      </c>
    </row>
    <row r="6" spans="2:6" x14ac:dyDescent="0.25">
      <c r="B6" s="7" t="s">
        <v>8</v>
      </c>
      <c r="C6" s="8" t="s">
        <v>6</v>
      </c>
      <c r="D6" s="8">
        <v>9</v>
      </c>
      <c r="E6" s="8">
        <v>577</v>
      </c>
      <c r="F6" s="9">
        <v>5193</v>
      </c>
    </row>
    <row r="7" spans="2:6" x14ac:dyDescent="0.25">
      <c r="B7" s="7" t="s">
        <v>9</v>
      </c>
      <c r="C7" s="8" t="s">
        <v>10</v>
      </c>
      <c r="D7" s="8">
        <v>300</v>
      </c>
      <c r="E7" s="8">
        <v>46</v>
      </c>
      <c r="F7" s="9">
        <v>13800</v>
      </c>
    </row>
    <row r="8" spans="2:6" x14ac:dyDescent="0.25">
      <c r="B8" s="7" t="s">
        <v>11</v>
      </c>
      <c r="C8" s="8" t="s">
        <v>12</v>
      </c>
      <c r="D8" s="8">
        <v>12</v>
      </c>
      <c r="E8" s="10">
        <v>2115</v>
      </c>
      <c r="F8" s="9">
        <v>25380</v>
      </c>
    </row>
    <row r="9" spans="2:6" x14ac:dyDescent="0.25">
      <c r="B9" s="7" t="s">
        <v>13</v>
      </c>
      <c r="C9" s="8" t="s">
        <v>6</v>
      </c>
      <c r="D9" s="8">
        <v>432</v>
      </c>
      <c r="E9" s="8">
        <v>480</v>
      </c>
      <c r="F9" s="9">
        <v>207360</v>
      </c>
    </row>
    <row r="10" spans="2:6" x14ac:dyDescent="0.25">
      <c r="B10" s="7" t="s">
        <v>14</v>
      </c>
      <c r="C10" s="8" t="s">
        <v>15</v>
      </c>
      <c r="D10" s="8">
        <v>5</v>
      </c>
      <c r="E10" s="10">
        <v>1500</v>
      </c>
      <c r="F10" s="9">
        <v>7500</v>
      </c>
    </row>
    <row r="11" spans="2:6" x14ac:dyDescent="0.25">
      <c r="B11" s="7" t="s">
        <v>16</v>
      </c>
      <c r="C11" s="8" t="s">
        <v>6</v>
      </c>
      <c r="D11" s="8">
        <v>432</v>
      </c>
      <c r="E11" s="8">
        <v>80</v>
      </c>
      <c r="F11" s="9">
        <v>34562</v>
      </c>
    </row>
    <row r="12" spans="2:6" hidden="1" x14ac:dyDescent="0.25">
      <c r="B12" s="7" t="s">
        <v>17</v>
      </c>
      <c r="C12" s="8" t="s">
        <v>12</v>
      </c>
      <c r="D12" s="8">
        <v>2</v>
      </c>
      <c r="E12" s="10">
        <v>8000</v>
      </c>
      <c r="F12" s="9">
        <v>16000</v>
      </c>
    </row>
    <row r="13" spans="2:6" x14ac:dyDescent="0.25">
      <c r="B13" s="7" t="s">
        <v>19</v>
      </c>
      <c r="C13" s="8" t="s">
        <v>12</v>
      </c>
      <c r="D13" s="8">
        <v>2</v>
      </c>
      <c r="E13" s="10">
        <v>5400</v>
      </c>
      <c r="F13" s="9">
        <v>10800</v>
      </c>
    </row>
    <row r="14" spans="2:6" x14ac:dyDescent="0.25">
      <c r="B14" s="7" t="s">
        <v>20</v>
      </c>
      <c r="C14" s="8" t="s">
        <v>18</v>
      </c>
      <c r="D14" s="8">
        <v>2</v>
      </c>
      <c r="E14" s="8">
        <v>400</v>
      </c>
      <c r="F14" s="11">
        <v>800</v>
      </c>
    </row>
    <row r="15" spans="2:6" ht="18.75" x14ac:dyDescent="0.25">
      <c r="B15" s="7" t="s">
        <v>21</v>
      </c>
      <c r="C15" s="12"/>
      <c r="D15" s="8">
        <v>1</v>
      </c>
      <c r="E15" s="10">
        <v>5300</v>
      </c>
      <c r="F15" s="9">
        <v>5300</v>
      </c>
    </row>
    <row r="16" spans="2:6" ht="15.75" thickBot="1" x14ac:dyDescent="0.3">
      <c r="B16" s="14"/>
      <c r="C16" s="15"/>
      <c r="D16" s="15"/>
      <c r="E16" s="15"/>
      <c r="F16" s="16"/>
    </row>
    <row r="17" spans="2:6" ht="15.75" thickBot="1" x14ac:dyDescent="0.3">
      <c r="B17" s="24" t="s">
        <v>22</v>
      </c>
      <c r="C17" s="25"/>
      <c r="D17" s="25"/>
      <c r="E17" s="25"/>
      <c r="F17" s="13">
        <f>SUM(F4:F16)</f>
        <v>575959</v>
      </c>
    </row>
    <row r="18" spans="2:6" ht="15.75" thickBot="1" x14ac:dyDescent="0.3">
      <c r="B18" s="26" t="s">
        <v>23</v>
      </c>
      <c r="C18" s="27"/>
      <c r="D18" s="27"/>
      <c r="E18" s="27"/>
      <c r="F18" s="17">
        <v>691150.8</v>
      </c>
    </row>
    <row r="22" spans="2:6" ht="15.75" thickBot="1" x14ac:dyDescent="0.3">
      <c r="B22" s="23" t="s">
        <v>24</v>
      </c>
      <c r="C22" s="23"/>
      <c r="D22" s="23"/>
      <c r="E22" s="23"/>
      <c r="F22" s="23"/>
    </row>
    <row r="23" spans="2:6" ht="43.5" thickBot="1" x14ac:dyDescent="0.3">
      <c r="B23" s="1" t="s">
        <v>0</v>
      </c>
      <c r="C23" s="2" t="s">
        <v>1</v>
      </c>
      <c r="D23" s="2" t="s">
        <v>2</v>
      </c>
      <c r="E23" s="2" t="s">
        <v>3</v>
      </c>
      <c r="F23" s="3" t="s">
        <v>4</v>
      </c>
    </row>
    <row r="24" spans="2:6" x14ac:dyDescent="0.25">
      <c r="B24" s="4" t="s">
        <v>5</v>
      </c>
      <c r="C24" s="5" t="s">
        <v>6</v>
      </c>
      <c r="D24" s="5">
        <v>296</v>
      </c>
      <c r="E24" s="5">
        <v>577</v>
      </c>
      <c r="F24" s="6">
        <v>170792</v>
      </c>
    </row>
    <row r="25" spans="2:6" x14ac:dyDescent="0.25">
      <c r="B25" s="7" t="s">
        <v>7</v>
      </c>
      <c r="C25" s="8" t="s">
        <v>6</v>
      </c>
      <c r="D25" s="8">
        <v>136</v>
      </c>
      <c r="E25" s="8">
        <v>577</v>
      </c>
      <c r="F25" s="9">
        <v>78472</v>
      </c>
    </row>
    <row r="26" spans="2:6" x14ac:dyDescent="0.25">
      <c r="B26" s="7" t="s">
        <v>8</v>
      </c>
      <c r="C26" s="8" t="s">
        <v>6</v>
      </c>
      <c r="D26" s="8">
        <v>9</v>
      </c>
      <c r="E26" s="8">
        <v>577</v>
      </c>
      <c r="F26" s="9">
        <v>5193</v>
      </c>
    </row>
    <row r="27" spans="2:6" x14ac:dyDescent="0.25">
      <c r="B27" s="7" t="s">
        <v>9</v>
      </c>
      <c r="C27" s="8" t="s">
        <v>10</v>
      </c>
      <c r="D27" s="8">
        <v>300</v>
      </c>
      <c r="E27" s="8">
        <v>46</v>
      </c>
      <c r="F27" s="9">
        <v>13800</v>
      </c>
    </row>
    <row r="28" spans="2:6" x14ac:dyDescent="0.25">
      <c r="B28" s="7" t="s">
        <v>11</v>
      </c>
      <c r="C28" s="8" t="s">
        <v>12</v>
      </c>
      <c r="D28" s="8">
        <v>12</v>
      </c>
      <c r="E28" s="10">
        <v>2115</v>
      </c>
      <c r="F28" s="9">
        <v>25380</v>
      </c>
    </row>
    <row r="29" spans="2:6" x14ac:dyDescent="0.25">
      <c r="B29" s="7" t="s">
        <v>13</v>
      </c>
      <c r="C29" s="8" t="s">
        <v>6</v>
      </c>
      <c r="D29" s="8">
        <v>432</v>
      </c>
      <c r="E29" s="8">
        <v>480</v>
      </c>
      <c r="F29" s="9">
        <v>207360</v>
      </c>
    </row>
    <row r="30" spans="2:6" x14ac:dyDescent="0.25">
      <c r="B30" s="7" t="s">
        <v>14</v>
      </c>
      <c r="C30" s="8" t="s">
        <v>15</v>
      </c>
      <c r="D30" s="8">
        <v>5</v>
      </c>
      <c r="E30" s="10">
        <v>1500</v>
      </c>
      <c r="F30" s="9">
        <v>7500</v>
      </c>
    </row>
    <row r="31" spans="2:6" x14ac:dyDescent="0.25">
      <c r="B31" s="7" t="s">
        <v>16</v>
      </c>
      <c r="C31" s="8" t="s">
        <v>6</v>
      </c>
      <c r="D31" s="8">
        <v>432</v>
      </c>
      <c r="E31" s="8">
        <v>80</v>
      </c>
      <c r="F31" s="9">
        <v>34562</v>
      </c>
    </row>
    <row r="32" spans="2:6" x14ac:dyDescent="0.25">
      <c r="B32" s="7" t="s">
        <v>17</v>
      </c>
      <c r="C32" s="8" t="s">
        <v>12</v>
      </c>
      <c r="D32" s="8">
        <v>2</v>
      </c>
      <c r="E32" s="10">
        <v>8000</v>
      </c>
      <c r="F32" s="9">
        <v>16000</v>
      </c>
    </row>
    <row r="33" spans="2:6" x14ac:dyDescent="0.25">
      <c r="B33" s="7" t="s">
        <v>19</v>
      </c>
      <c r="C33" s="8" t="s">
        <v>12</v>
      </c>
      <c r="D33" s="8">
        <v>2</v>
      </c>
      <c r="E33" s="10">
        <v>5400</v>
      </c>
      <c r="F33" s="9">
        <v>10800</v>
      </c>
    </row>
    <row r="34" spans="2:6" x14ac:dyDescent="0.25">
      <c r="B34" s="7" t="s">
        <v>20</v>
      </c>
      <c r="C34" s="8" t="s">
        <v>18</v>
      </c>
      <c r="D34" s="8">
        <v>2</v>
      </c>
      <c r="E34" s="8">
        <v>400</v>
      </c>
      <c r="F34" s="11">
        <v>800</v>
      </c>
    </row>
    <row r="35" spans="2:6" ht="18.75" x14ac:dyDescent="0.25">
      <c r="B35" s="7" t="s">
        <v>21</v>
      </c>
      <c r="C35" s="12"/>
      <c r="D35" s="8">
        <v>1</v>
      </c>
      <c r="E35" s="10">
        <v>5300</v>
      </c>
      <c r="F35" s="9">
        <v>5300</v>
      </c>
    </row>
    <row r="36" spans="2:6" x14ac:dyDescent="0.25">
      <c r="B36" s="18" t="s">
        <v>26</v>
      </c>
      <c r="C36" s="15"/>
      <c r="D36" s="15"/>
      <c r="E36" s="15"/>
      <c r="F36" s="16">
        <f>SUM(F24:F35)</f>
        <v>575959</v>
      </c>
    </row>
    <row r="37" spans="2:6" x14ac:dyDescent="0.25">
      <c r="B37" s="14" t="s">
        <v>25</v>
      </c>
      <c r="C37" s="15"/>
      <c r="D37" s="15"/>
      <c r="E37" s="15"/>
      <c r="F37" s="16">
        <f>F36*0.025</f>
        <v>14398.975</v>
      </c>
    </row>
    <row r="38" spans="2:6" ht="15.75" thickBot="1" x14ac:dyDescent="0.3">
      <c r="B38" s="14" t="s">
        <v>23</v>
      </c>
      <c r="C38" s="15"/>
      <c r="D38" s="15"/>
      <c r="E38" s="15"/>
      <c r="F38" s="16">
        <f>SUM(F36:F37)*0.2</f>
        <v>118071.595</v>
      </c>
    </row>
    <row r="39" spans="2:6" ht="15.75" thickBot="1" x14ac:dyDescent="0.3">
      <c r="B39" s="24" t="s">
        <v>22</v>
      </c>
      <c r="C39" s="25"/>
      <c r="D39" s="25"/>
      <c r="E39" s="25"/>
      <c r="F39" s="13">
        <f>SUM(F36:F38)</f>
        <v>708429.57</v>
      </c>
    </row>
  </sheetData>
  <mergeCells count="5">
    <mergeCell ref="B2:F2"/>
    <mergeCell ref="B17:E17"/>
    <mergeCell ref="B18:E18"/>
    <mergeCell ref="B22:F22"/>
    <mergeCell ref="B39:E39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Лист1+</vt:lpstr>
      <vt:lpstr>Лист1 (2)</vt:lpstr>
      <vt:lpstr>'Лист1+'!Область_печати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2018-08-10T11:42:02Z</cp:lastPrinted>
  <dcterms:created xsi:type="dcterms:W3CDTF">2018-06-04T06:35:47Z</dcterms:created>
  <dcterms:modified xsi:type="dcterms:W3CDTF">2019-03-05T12:16:57Z</dcterms:modified>
</cp:coreProperties>
</file>