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27" i="1"/>
  <c r="E31" i="1"/>
  <c r="E28" i="1"/>
  <c r="E17" i="1"/>
  <c r="E49" i="1"/>
  <c r="E16" i="1"/>
  <c r="E42" i="1"/>
  <c r="E18" i="1" l="1"/>
  <c r="E15" i="1"/>
  <c r="E12" i="1" l="1"/>
  <c r="E19" i="1" l="1"/>
  <c r="E14" i="1"/>
  <c r="E13" i="1"/>
  <c r="E50" i="1" l="1"/>
  <c r="E48" i="1"/>
  <c r="E47" i="1"/>
  <c r="E46" i="1"/>
  <c r="E45" i="1"/>
  <c r="E43" i="1"/>
  <c r="E44" i="1"/>
  <c r="E51" i="1"/>
  <c r="E41" i="1"/>
  <c r="E40" i="1"/>
  <c r="E39" i="1" l="1"/>
  <c r="E38" i="1"/>
  <c r="E26" i="1"/>
  <c r="E25" i="1"/>
  <c r="E52" i="1" l="1"/>
  <c r="E32" i="1"/>
  <c r="E11" i="1"/>
  <c r="E10" i="1"/>
  <c r="E9" i="1"/>
  <c r="E8" i="1"/>
  <c r="E7" i="1"/>
  <c r="E6" i="1"/>
  <c r="E20" i="1" l="1"/>
  <c r="E55" i="1" s="1"/>
  <c r="E56" i="1" s="1"/>
</calcChain>
</file>

<file path=xl/sharedStrings.xml><?xml version="1.0" encoding="utf-8"?>
<sst xmlns="http://schemas.openxmlformats.org/spreadsheetml/2006/main" count="70" uniqueCount="62">
  <si>
    <t>Ціна за одиницю</t>
  </si>
  <si>
    <t>Сума грн.</t>
  </si>
  <si>
    <t>Штук</t>
  </si>
  <si>
    <t>Валик</t>
  </si>
  <si>
    <t xml:space="preserve">Додаткове обладнання </t>
  </si>
  <si>
    <t xml:space="preserve">Обладнання </t>
  </si>
  <si>
    <t>Матеріали</t>
  </si>
  <si>
    <t>Витяжка промислова «FRANKE FGL 905-PXS»</t>
  </si>
  <si>
    <t>Стільці «Новий стиль VISITOR BLACK V-4»</t>
  </si>
  <si>
    <t>Ноутбук « Acer Nitro 5 AN515-51 Shale Black»</t>
  </si>
  <si>
    <t>Сканер «Plustek Optic Slim 1180»</t>
  </si>
  <si>
    <t>Шпателі</t>
  </si>
  <si>
    <t xml:space="preserve">Різці професійні </t>
  </si>
  <si>
    <t>Камні для наката фарби</t>
  </si>
  <si>
    <t>Прозоре білило «Huber group» 1 кг</t>
  </si>
  <si>
    <t>Білило покривне «Huber group» 1 к</t>
  </si>
  <si>
    <t>Папір офортний «Fabriano» 150х1000</t>
  </si>
  <si>
    <t>Папір офортний Academia рулон</t>
  </si>
  <si>
    <t>Папір Wotercolor в листах 80х110</t>
  </si>
  <si>
    <t>Папір Хромарзац</t>
  </si>
  <si>
    <t>Мідь листова
1.0х 1500 х 800</t>
  </si>
  <si>
    <t>Ацетон</t>
  </si>
  <si>
    <t>Фотоформа 2*100, формат А4</t>
  </si>
  <si>
    <t>Екран Elite Screens 135" (4:3) 274.3 x 205.7 (VMAX135XWV2) White Case</t>
  </si>
  <si>
    <t xml:space="preserve">WiFi точка доступу Ubiquiti UniFi AP AC Lite </t>
  </si>
  <si>
    <t>Стіл на дві людини (180х90 см)</t>
  </si>
  <si>
    <t>Шафа для приладів і компонентів</t>
  </si>
  <si>
    <t>Посилання</t>
  </si>
  <si>
    <t>https://bt.rozetka.com.ua/franke-fgl-905-p-xs/p303928/</t>
  </si>
  <si>
    <t>https://rozetka.com.ua/24160689/p24160689/</t>
  </si>
  <si>
    <t>https://rozetka.com.ua/acer_nitro_5_an515_51_nh_q2reu_020/p30002239/</t>
  </si>
  <si>
    <t>http://m.ua/desc/plustek-opticslim-1180/</t>
  </si>
  <si>
    <t>https://rozetka.com.ua/elite_screens_vmax135xwv2/p85878/</t>
  </si>
  <si>
    <t>http://www.technotrade.com.ua/Products/Ubiquiti-UniFi-AC-Lite.php</t>
  </si>
  <si>
    <t>https://www.mebelok.com/stoly/filter-17-1150/</t>
  </si>
  <si>
    <t>http://ssk.ua/product/shkafy-arhivnye-111?gclid=EAIaIQobChMIltS9ntOv2wIVb7vtCh0JHga0EAAYASAAEgKazvD_BwE</t>
  </si>
  <si>
    <t>https://printstar.com.ua/</t>
  </si>
  <si>
    <t>http://vpv.in.ua/vinnitsya/uk/malevalka/</t>
  </si>
  <si>
    <t>https://karkar.com.ua/038-avorio-220g-50x70-rosaspina-kol-orovii-pap-r-dlya-trafaretnogo-druku-2109340802.html</t>
  </si>
  <si>
    <t>https://karkar.com.ua</t>
  </si>
  <si>
    <t>http://kerosinoil.com.ua/kerosin-v-bytulkah</t>
  </si>
  <si>
    <t>http://kerosinoil.com.ua/white-spirit/</t>
  </si>
  <si>
    <t>Загальна вартість</t>
  </si>
  <si>
    <t>Фарба типографська 2,5 кг, різних кольорів</t>
  </si>
  <si>
    <t xml:space="preserve">Фарба масляна  «Ладога» різних кольорів
</t>
  </si>
  <si>
    <t>Хімічні розчини</t>
  </si>
  <si>
    <t>Проектор Epson EB-X05</t>
  </si>
  <si>
    <t>https://rozetka.com.ua/epson_eb_x05/p26957321/characteristics/#tab=all</t>
  </si>
  <si>
    <t xml:space="preserve">Проекційний екран на тринозі </t>
  </si>
  <si>
    <t>https://rozetka.com.ua/projector-screens/c80021/21049=2603;21050=2598/</t>
  </si>
  <si>
    <t>https://med-magazin.ua/cat_279.htm</t>
  </si>
  <si>
    <t>Пандус</t>
  </si>
  <si>
    <t>https://bt.rozetka.com.ua/3933445/p3933445/</t>
  </si>
  <si>
    <t>Кондиціонер, 50 м</t>
  </si>
  <si>
    <t>Папір для високого друку</t>
  </si>
  <si>
    <t xml:space="preserve">Лінолеум </t>
  </si>
  <si>
    <t>Стеллаж для відбитків</t>
  </si>
  <si>
    <t>Повсть</t>
  </si>
  <si>
    <t>Станок для високого друку</t>
  </si>
  <si>
    <t>Загальна вартість з врахуванням інфляції</t>
  </si>
  <si>
    <t>Гіпсові голови</t>
  </si>
  <si>
    <t>Скелет людини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</si>
</sst>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0" fillId="0" borderId="1" xfId="0" applyNumberFormat="1" applyBorder="1"/>
    <xf numFmtId="0" fontId="4" fillId="0" borderId="1" xfId="1" applyBorder="1"/>
    <xf numFmtId="0" fontId="4" fillId="0" borderId="1" xfId="1" applyBorder="1" applyAlignment="1">
      <alignment wrapText="1"/>
    </xf>
    <xf numFmtId="0" fontId="5" fillId="0" borderId="0" xfId="0" applyFont="1"/>
    <xf numFmtId="0" fontId="7" fillId="2" borderId="2" xfId="0" applyFont="1" applyFill="1" applyBorder="1"/>
    <xf numFmtId="0" fontId="6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1" fillId="3" borderId="0" xfId="0" applyFont="1" applyFill="1" applyAlignment="1">
      <alignment horizontal="center" wrapText="1"/>
    </xf>
    <xf numFmtId="0" fontId="6" fillId="2" borderId="1" xfId="0" applyFont="1" applyFill="1" applyBorder="1" applyAlignment="1"/>
    <xf numFmtId="0" fontId="0" fillId="2" borderId="1" xfId="0" applyFill="1" applyBorder="1" applyAlignment="1"/>
    <xf numFmtId="0" fontId="8" fillId="3" borderId="0" xfId="0" applyFont="1" applyFill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belok.com/stoly/filter-17-1150/" TargetMode="External"/><Relationship Id="rId13" Type="http://schemas.openxmlformats.org/officeDocument/2006/relationships/hyperlink" Target="http://kerosinoil.com.ua/kerosin-v-bytulkah" TargetMode="External"/><Relationship Id="rId18" Type="http://schemas.openxmlformats.org/officeDocument/2006/relationships/hyperlink" Target="https://med-magazin.ua/cat_279.htm" TargetMode="External"/><Relationship Id="rId3" Type="http://schemas.openxmlformats.org/officeDocument/2006/relationships/hyperlink" Target="https://bt.rozetka.com.ua/franke-fgl-905-p-xs/p303928/" TargetMode="External"/><Relationship Id="rId7" Type="http://schemas.openxmlformats.org/officeDocument/2006/relationships/hyperlink" Target="http://www.technotrade.com.ua/Products/Ubiquiti-UniFi-AC-Lite.php" TargetMode="External"/><Relationship Id="rId12" Type="http://schemas.openxmlformats.org/officeDocument/2006/relationships/hyperlink" Target="https://karkar.com.ua/" TargetMode="External"/><Relationship Id="rId17" Type="http://schemas.openxmlformats.org/officeDocument/2006/relationships/hyperlink" Target="https://bt.rozetka.com.ua/3933445/p3933445/" TargetMode="External"/><Relationship Id="rId2" Type="http://schemas.openxmlformats.org/officeDocument/2006/relationships/hyperlink" Target="https://rozetka.com.ua/acer_nitro_5_an515_51_nh_q2reu_020/p30002239/" TargetMode="External"/><Relationship Id="rId16" Type="http://schemas.openxmlformats.org/officeDocument/2006/relationships/hyperlink" Target="http://ssk.ua/product/shkafy-arhivnye-111?gclid=EAIaIQobChMIltS9ntOv2wIVb7vtCh0JHga0EAAYASAAEgKazvD_BwE" TargetMode="External"/><Relationship Id="rId1" Type="http://schemas.openxmlformats.org/officeDocument/2006/relationships/hyperlink" Target="http://m.ua/desc/plustek-opticslim-1180/" TargetMode="External"/><Relationship Id="rId6" Type="http://schemas.openxmlformats.org/officeDocument/2006/relationships/hyperlink" Target="https://rozetka.com.ua/epson_eb_x05/p26957321/characteristics/" TargetMode="External"/><Relationship Id="rId11" Type="http://schemas.openxmlformats.org/officeDocument/2006/relationships/hyperlink" Target="https://karkar.com.ua/038-avorio-220g-50x70-rosaspina-kol-orovii-pap-r-dlya-trafaretnogo-druku-2109340802.html" TargetMode="External"/><Relationship Id="rId5" Type="http://schemas.openxmlformats.org/officeDocument/2006/relationships/hyperlink" Target="https://rozetka.com.ua/elite_screens_vmax135xwv2/p85878/" TargetMode="External"/><Relationship Id="rId15" Type="http://schemas.openxmlformats.org/officeDocument/2006/relationships/hyperlink" Target="https://rozetka.com.ua/projector-screens/c80021/21049=2603;21050=2598/" TargetMode="External"/><Relationship Id="rId10" Type="http://schemas.openxmlformats.org/officeDocument/2006/relationships/hyperlink" Target="http://vpv.in.ua/vinnitsya/uk/malevalka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rozetka.com.ua/24160689/p24160689/" TargetMode="External"/><Relationship Id="rId9" Type="http://schemas.openxmlformats.org/officeDocument/2006/relationships/hyperlink" Target="https://printstar.com.ua/" TargetMode="External"/><Relationship Id="rId14" Type="http://schemas.openxmlformats.org/officeDocument/2006/relationships/hyperlink" Target="http://kerosinoil.com.ua/white-spir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6"/>
  <sheetViews>
    <sheetView tabSelected="1" zoomScale="85" zoomScaleNormal="85" workbookViewId="0">
      <selection activeCell="A61" sqref="A61"/>
    </sheetView>
  </sheetViews>
  <sheetFormatPr defaultRowHeight="15" x14ac:dyDescent="0.25"/>
  <cols>
    <col min="2" max="2" width="27.7109375" customWidth="1"/>
    <col min="3" max="3" width="31" customWidth="1"/>
    <col min="4" max="4" width="25.28515625" customWidth="1"/>
    <col min="5" max="5" width="15.42578125" customWidth="1"/>
    <col min="6" max="6" width="132.140625" customWidth="1"/>
    <col min="7" max="7" width="30" customWidth="1"/>
  </cols>
  <sheetData>
    <row r="4" spans="1:7" ht="15.75" x14ac:dyDescent="0.25">
      <c r="B4" s="20" t="s">
        <v>5</v>
      </c>
      <c r="C4" s="20"/>
      <c r="D4" s="20"/>
      <c r="E4" s="20"/>
    </row>
    <row r="5" spans="1:7" ht="35.25" customHeight="1" x14ac:dyDescent="0.25">
      <c r="A5" s="21"/>
      <c r="B5" s="22"/>
      <c r="C5" s="21" t="s">
        <v>2</v>
      </c>
      <c r="D5" s="21" t="s">
        <v>0</v>
      </c>
      <c r="E5" s="21" t="s">
        <v>1</v>
      </c>
      <c r="F5" s="21" t="s">
        <v>27</v>
      </c>
    </row>
    <row r="6" spans="1:7" ht="54" customHeight="1" x14ac:dyDescent="0.25">
      <c r="A6" s="2">
        <v>1</v>
      </c>
      <c r="B6" s="7" t="s">
        <v>7</v>
      </c>
      <c r="C6" s="2">
        <v>1</v>
      </c>
      <c r="D6" s="10">
        <v>8844</v>
      </c>
      <c r="E6" s="2">
        <f>D6*C6</f>
        <v>8844</v>
      </c>
      <c r="F6" s="11" t="s">
        <v>28</v>
      </c>
    </row>
    <row r="7" spans="1:7" ht="31.5" customHeight="1" x14ac:dyDescent="0.25">
      <c r="A7" s="2">
        <v>2</v>
      </c>
      <c r="B7" s="7" t="s">
        <v>8</v>
      </c>
      <c r="C7" s="2">
        <v>25</v>
      </c>
      <c r="D7" s="2">
        <v>450</v>
      </c>
      <c r="E7" s="2">
        <f t="shared" ref="E7:E19" si="0">D7*C7</f>
        <v>11250</v>
      </c>
      <c r="F7" s="11" t="s">
        <v>29</v>
      </c>
    </row>
    <row r="8" spans="1:7" ht="42.75" customHeight="1" x14ac:dyDescent="0.25">
      <c r="A8" s="2">
        <v>3</v>
      </c>
      <c r="B8" s="7" t="s">
        <v>9</v>
      </c>
      <c r="C8" s="2">
        <v>1</v>
      </c>
      <c r="D8" s="10">
        <v>13000</v>
      </c>
      <c r="E8" s="2">
        <f t="shared" si="0"/>
        <v>13000</v>
      </c>
      <c r="F8" s="11" t="s">
        <v>30</v>
      </c>
    </row>
    <row r="9" spans="1:7" ht="45.75" customHeight="1" x14ac:dyDescent="0.25">
      <c r="A9" s="2">
        <v>4</v>
      </c>
      <c r="B9" s="7" t="s">
        <v>10</v>
      </c>
      <c r="C9" s="2">
        <v>1</v>
      </c>
      <c r="D9" s="2">
        <v>6700</v>
      </c>
      <c r="E9" s="2">
        <f t="shared" si="0"/>
        <v>6700</v>
      </c>
      <c r="F9" s="11" t="s">
        <v>31</v>
      </c>
    </row>
    <row r="10" spans="1:7" ht="68.25" customHeight="1" x14ac:dyDescent="0.25">
      <c r="A10" s="2">
        <v>5</v>
      </c>
      <c r="B10" s="6" t="s">
        <v>23</v>
      </c>
      <c r="C10" s="2">
        <v>1</v>
      </c>
      <c r="D10" s="10">
        <v>12400</v>
      </c>
      <c r="E10" s="2">
        <f t="shared" si="0"/>
        <v>12400</v>
      </c>
      <c r="F10" s="11" t="s">
        <v>32</v>
      </c>
    </row>
    <row r="11" spans="1:7" ht="48" customHeight="1" x14ac:dyDescent="0.25">
      <c r="A11" s="2">
        <v>6</v>
      </c>
      <c r="B11" s="7" t="s">
        <v>46</v>
      </c>
      <c r="C11" s="2">
        <v>1</v>
      </c>
      <c r="D11" s="10">
        <v>11500</v>
      </c>
      <c r="E11" s="2">
        <f t="shared" si="0"/>
        <v>11500</v>
      </c>
      <c r="F11" s="12" t="s">
        <v>47</v>
      </c>
      <c r="G11" s="3"/>
    </row>
    <row r="12" spans="1:7" ht="49.5" customHeight="1" x14ac:dyDescent="0.25">
      <c r="A12" s="2">
        <v>7</v>
      </c>
      <c r="B12" s="7" t="s">
        <v>48</v>
      </c>
      <c r="C12" s="2">
        <v>1</v>
      </c>
      <c r="D12" s="10">
        <v>1740</v>
      </c>
      <c r="E12" s="2">
        <f t="shared" si="0"/>
        <v>1740</v>
      </c>
      <c r="F12" s="12" t="s">
        <v>49</v>
      </c>
      <c r="G12" s="3"/>
    </row>
    <row r="13" spans="1:7" ht="36.75" customHeight="1" x14ac:dyDescent="0.25">
      <c r="A13" s="2">
        <v>7</v>
      </c>
      <c r="B13" s="7" t="s">
        <v>24</v>
      </c>
      <c r="C13" s="2">
        <v>1</v>
      </c>
      <c r="D13" s="10">
        <v>2000</v>
      </c>
      <c r="E13" s="2">
        <f t="shared" si="0"/>
        <v>2000</v>
      </c>
      <c r="F13" s="11" t="s">
        <v>33</v>
      </c>
    </row>
    <row r="14" spans="1:7" ht="36.75" customHeight="1" x14ac:dyDescent="0.25">
      <c r="A14" s="2">
        <v>9</v>
      </c>
      <c r="B14" s="7" t="s">
        <v>25</v>
      </c>
      <c r="C14" s="2">
        <v>10</v>
      </c>
      <c r="D14" s="10">
        <v>2000</v>
      </c>
      <c r="E14" s="2">
        <f t="shared" si="0"/>
        <v>20000</v>
      </c>
      <c r="F14" s="11" t="s">
        <v>34</v>
      </c>
    </row>
    <row r="15" spans="1:7" ht="36.75" customHeight="1" x14ac:dyDescent="0.25">
      <c r="A15" s="2">
        <v>12</v>
      </c>
      <c r="B15" s="7" t="s">
        <v>26</v>
      </c>
      <c r="C15" s="2">
        <v>1</v>
      </c>
      <c r="D15" s="10">
        <v>3500</v>
      </c>
      <c r="E15" s="2">
        <f t="shared" ref="E15:E18" si="1">D15*C15</f>
        <v>3500</v>
      </c>
      <c r="F15" s="11" t="s">
        <v>35</v>
      </c>
    </row>
    <row r="16" spans="1:7" ht="36.75" customHeight="1" x14ac:dyDescent="0.25">
      <c r="A16" s="2">
        <v>13</v>
      </c>
      <c r="B16" s="7" t="s">
        <v>56</v>
      </c>
      <c r="C16" s="2">
        <v>1</v>
      </c>
      <c r="D16" s="10">
        <v>15000</v>
      </c>
      <c r="E16" s="2">
        <f t="shared" si="1"/>
        <v>15000</v>
      </c>
      <c r="F16" s="11"/>
    </row>
    <row r="17" spans="1:6" ht="36.75" customHeight="1" x14ac:dyDescent="0.25">
      <c r="A17" s="2">
        <v>14</v>
      </c>
      <c r="B17" s="7" t="s">
        <v>58</v>
      </c>
      <c r="C17" s="2">
        <v>1</v>
      </c>
      <c r="D17" s="10">
        <v>40000</v>
      </c>
      <c r="E17" s="2">
        <f t="shared" si="1"/>
        <v>40000</v>
      </c>
      <c r="F17" s="11"/>
    </row>
    <row r="18" spans="1:6" ht="36.75" customHeight="1" x14ac:dyDescent="0.25">
      <c r="A18" s="2">
        <v>15</v>
      </c>
      <c r="B18" s="7" t="s">
        <v>51</v>
      </c>
      <c r="C18" s="2">
        <v>1</v>
      </c>
      <c r="D18" s="10">
        <v>16000</v>
      </c>
      <c r="E18" s="2">
        <f t="shared" si="1"/>
        <v>16000</v>
      </c>
      <c r="F18" s="11" t="s">
        <v>50</v>
      </c>
    </row>
    <row r="19" spans="1:6" ht="36.75" customHeight="1" x14ac:dyDescent="0.25">
      <c r="A19" s="2">
        <v>16</v>
      </c>
      <c r="B19" s="7" t="s">
        <v>53</v>
      </c>
      <c r="C19" s="2">
        <v>1</v>
      </c>
      <c r="D19" s="10">
        <v>25500</v>
      </c>
      <c r="E19" s="2">
        <f t="shared" si="0"/>
        <v>25500</v>
      </c>
      <c r="F19" s="11" t="s">
        <v>52</v>
      </c>
    </row>
    <row r="20" spans="1:6" ht="21" x14ac:dyDescent="0.35">
      <c r="A20" s="4"/>
      <c r="B20" s="3"/>
      <c r="E20" s="14">
        <f>SUM(E6:E19)</f>
        <v>187434</v>
      </c>
    </row>
    <row r="23" spans="1:6" x14ac:dyDescent="0.25">
      <c r="B23" s="17" t="s">
        <v>4</v>
      </c>
      <c r="C23" s="17"/>
      <c r="D23" s="17"/>
      <c r="E23" s="17"/>
    </row>
    <row r="24" spans="1:6" x14ac:dyDescent="0.25">
      <c r="A24" s="2"/>
      <c r="B24" s="1"/>
      <c r="C24" s="2" t="s">
        <v>2</v>
      </c>
      <c r="D24" s="2" t="s">
        <v>0</v>
      </c>
      <c r="E24" s="2" t="s">
        <v>1</v>
      </c>
      <c r="F24" s="2" t="s">
        <v>27</v>
      </c>
    </row>
    <row r="25" spans="1:6" ht="15.75" x14ac:dyDescent="0.25">
      <c r="A25" s="2">
        <v>1</v>
      </c>
      <c r="B25" s="6" t="s">
        <v>12</v>
      </c>
      <c r="C25" s="2">
        <v>2</v>
      </c>
      <c r="D25" s="2">
        <v>3000</v>
      </c>
      <c r="E25" s="2">
        <f>D25*C25</f>
        <v>6000</v>
      </c>
      <c r="F25" s="2"/>
    </row>
    <row r="26" spans="1:6" ht="15.75" x14ac:dyDescent="0.25">
      <c r="A26" s="2">
        <v>3</v>
      </c>
      <c r="B26" s="5" t="s">
        <v>13</v>
      </c>
      <c r="C26" s="2">
        <v>2</v>
      </c>
      <c r="D26" s="2">
        <v>2800</v>
      </c>
      <c r="E26" s="2">
        <f t="shared" ref="E26" si="2">D26*C26</f>
        <v>5600</v>
      </c>
      <c r="F26" s="2"/>
    </row>
    <row r="27" spans="1:6" ht="15.75" x14ac:dyDescent="0.25">
      <c r="A27" s="2">
        <v>4</v>
      </c>
      <c r="B27" s="8" t="s">
        <v>3</v>
      </c>
      <c r="C27" s="2">
        <v>3</v>
      </c>
      <c r="D27" s="2">
        <v>1500</v>
      </c>
      <c r="E27" s="2">
        <f t="shared" ref="E27:E31" si="3">C27*D27</f>
        <v>4500</v>
      </c>
      <c r="F27" s="2"/>
    </row>
    <row r="28" spans="1:6" ht="15.75" x14ac:dyDescent="0.25">
      <c r="A28" s="2">
        <v>5</v>
      </c>
      <c r="B28" s="8" t="s">
        <v>55</v>
      </c>
      <c r="C28" s="2">
        <v>20</v>
      </c>
      <c r="D28" s="2">
        <v>300</v>
      </c>
      <c r="E28" s="2">
        <f t="shared" si="3"/>
        <v>6000</v>
      </c>
      <c r="F28" s="2"/>
    </row>
    <row r="29" spans="1:6" ht="15.75" x14ac:dyDescent="0.25">
      <c r="A29" s="2">
        <v>6</v>
      </c>
      <c r="B29" s="8" t="s">
        <v>60</v>
      </c>
      <c r="C29" s="2">
        <v>10</v>
      </c>
      <c r="D29" s="2">
        <v>1000</v>
      </c>
      <c r="E29" s="2">
        <f t="shared" si="3"/>
        <v>10000</v>
      </c>
      <c r="F29" s="2"/>
    </row>
    <row r="30" spans="1:6" ht="15.75" x14ac:dyDescent="0.25">
      <c r="A30" s="2">
        <v>7</v>
      </c>
      <c r="B30" s="8" t="s">
        <v>61</v>
      </c>
      <c r="C30" s="2">
        <v>1</v>
      </c>
      <c r="D30" s="2">
        <v>14923</v>
      </c>
      <c r="E30" s="2">
        <f t="shared" si="3"/>
        <v>14923</v>
      </c>
      <c r="F30" s="2"/>
    </row>
    <row r="31" spans="1:6" ht="15.75" x14ac:dyDescent="0.25">
      <c r="A31" s="2">
        <v>8</v>
      </c>
      <c r="B31" s="6" t="s">
        <v>11</v>
      </c>
      <c r="C31" s="2">
        <v>10</v>
      </c>
      <c r="D31" s="2">
        <v>200</v>
      </c>
      <c r="E31" s="2">
        <f t="shared" si="3"/>
        <v>2000</v>
      </c>
      <c r="F31" s="2"/>
    </row>
    <row r="32" spans="1:6" ht="21" x14ac:dyDescent="0.35">
      <c r="A32" s="4"/>
      <c r="B32" s="3"/>
      <c r="E32" s="14">
        <f>SUM(E25:E31)</f>
        <v>49023</v>
      </c>
    </row>
    <row r="36" spans="1:6" x14ac:dyDescent="0.25">
      <c r="A36" s="2"/>
      <c r="B36" s="23" t="s">
        <v>6</v>
      </c>
      <c r="C36" s="23"/>
      <c r="D36" s="23"/>
      <c r="E36" s="23"/>
      <c r="F36" s="2"/>
    </row>
    <row r="37" spans="1:6" ht="20.25" customHeight="1" x14ac:dyDescent="0.25">
      <c r="A37" s="2"/>
      <c r="B37" s="1"/>
      <c r="C37" s="2" t="s">
        <v>2</v>
      </c>
      <c r="D37" s="2" t="s">
        <v>0</v>
      </c>
      <c r="E37" s="2" t="s">
        <v>1</v>
      </c>
      <c r="F37" s="2" t="s">
        <v>27</v>
      </c>
    </row>
    <row r="38" spans="1:6" ht="43.5" customHeight="1" x14ac:dyDescent="0.25">
      <c r="A38" s="2">
        <v>1</v>
      </c>
      <c r="B38" s="6" t="s">
        <v>43</v>
      </c>
      <c r="C38" s="2">
        <v>20</v>
      </c>
      <c r="D38" s="2">
        <v>900</v>
      </c>
      <c r="E38" s="2">
        <f>D38*C38</f>
        <v>18000</v>
      </c>
      <c r="F38" s="11" t="s">
        <v>36</v>
      </c>
    </row>
    <row r="39" spans="1:6" ht="31.5" x14ac:dyDescent="0.25">
      <c r="A39" s="2">
        <v>2</v>
      </c>
      <c r="B39" s="6" t="s">
        <v>14</v>
      </c>
      <c r="C39" s="2">
        <v>4</v>
      </c>
      <c r="D39" s="2">
        <v>900</v>
      </c>
      <c r="E39" s="2">
        <f t="shared" ref="E39:E42" si="4">D39*C39</f>
        <v>3600</v>
      </c>
      <c r="F39" s="2"/>
    </row>
    <row r="40" spans="1:6" ht="31.5" x14ac:dyDescent="0.25">
      <c r="A40" s="2">
        <v>3</v>
      </c>
      <c r="B40" s="6" t="s">
        <v>15</v>
      </c>
      <c r="C40" s="2">
        <v>4</v>
      </c>
      <c r="D40" s="2">
        <v>900</v>
      </c>
      <c r="E40" s="2">
        <f t="shared" si="4"/>
        <v>3600</v>
      </c>
      <c r="F40" s="2"/>
    </row>
    <row r="41" spans="1:6" ht="47.25" x14ac:dyDescent="0.25">
      <c r="A41" s="2">
        <v>4</v>
      </c>
      <c r="B41" s="6" t="s">
        <v>44</v>
      </c>
      <c r="C41" s="2">
        <v>40</v>
      </c>
      <c r="D41" s="2">
        <v>130</v>
      </c>
      <c r="E41" s="2">
        <f t="shared" si="4"/>
        <v>5200</v>
      </c>
      <c r="F41" s="11" t="s">
        <v>37</v>
      </c>
    </row>
    <row r="42" spans="1:6" ht="15.75" x14ac:dyDescent="0.25">
      <c r="A42" s="2">
        <v>5</v>
      </c>
      <c r="B42" s="6" t="s">
        <v>54</v>
      </c>
      <c r="C42" s="2">
        <v>200</v>
      </c>
      <c r="D42" s="2">
        <v>50</v>
      </c>
      <c r="E42" s="2">
        <f t="shared" si="4"/>
        <v>10000</v>
      </c>
      <c r="F42" s="11"/>
    </row>
    <row r="43" spans="1:6" ht="31.5" x14ac:dyDescent="0.25">
      <c r="A43" s="2">
        <v>6</v>
      </c>
      <c r="B43" s="6" t="s">
        <v>16</v>
      </c>
      <c r="C43" s="2">
        <v>10</v>
      </c>
      <c r="D43" s="2">
        <v>900</v>
      </c>
      <c r="E43" s="2">
        <f t="shared" ref="E43" si="5">D43*C43</f>
        <v>9000</v>
      </c>
      <c r="F43" s="11" t="s">
        <v>38</v>
      </c>
    </row>
    <row r="44" spans="1:6" ht="31.5" x14ac:dyDescent="0.25">
      <c r="A44" s="2">
        <v>7</v>
      </c>
      <c r="B44" s="6" t="s">
        <v>17</v>
      </c>
      <c r="C44" s="2">
        <v>10</v>
      </c>
      <c r="D44" s="2">
        <v>130</v>
      </c>
      <c r="E44" s="2">
        <f t="shared" ref="E44:E50" si="6">D44*C44</f>
        <v>1300</v>
      </c>
      <c r="F44" s="11" t="s">
        <v>39</v>
      </c>
    </row>
    <row r="45" spans="1:6" ht="31.5" x14ac:dyDescent="0.25">
      <c r="A45" s="2">
        <v>8</v>
      </c>
      <c r="B45" s="6" t="s">
        <v>18</v>
      </c>
      <c r="C45" s="2">
        <v>200</v>
      </c>
      <c r="D45" s="2">
        <v>40</v>
      </c>
      <c r="E45" s="2">
        <f t="shared" si="6"/>
        <v>8000</v>
      </c>
      <c r="F45" s="2"/>
    </row>
    <row r="46" spans="1:6" ht="15.75" x14ac:dyDescent="0.25">
      <c r="A46" s="2">
        <v>9</v>
      </c>
      <c r="B46" s="6" t="s">
        <v>19</v>
      </c>
      <c r="C46" s="2">
        <v>100</v>
      </c>
      <c r="D46" s="2">
        <v>10</v>
      </c>
      <c r="E46" s="2">
        <f t="shared" si="6"/>
        <v>1000</v>
      </c>
      <c r="F46" s="2"/>
    </row>
    <row r="47" spans="1:6" ht="31.5" x14ac:dyDescent="0.25">
      <c r="A47" s="2">
        <v>10</v>
      </c>
      <c r="B47" s="6" t="s">
        <v>20</v>
      </c>
      <c r="C47" s="2">
        <v>4</v>
      </c>
      <c r="D47" s="2">
        <v>300</v>
      </c>
      <c r="E47" s="2">
        <f t="shared" si="6"/>
        <v>1200</v>
      </c>
      <c r="F47" s="2"/>
    </row>
    <row r="48" spans="1:6" ht="15.75" x14ac:dyDescent="0.25">
      <c r="A48" s="2">
        <v>11</v>
      </c>
      <c r="B48" s="6" t="s">
        <v>45</v>
      </c>
      <c r="C48" s="2">
        <v>80</v>
      </c>
      <c r="D48" s="2">
        <v>40</v>
      </c>
      <c r="E48" s="2">
        <f t="shared" si="6"/>
        <v>3200</v>
      </c>
      <c r="F48" s="11" t="s">
        <v>40</v>
      </c>
    </row>
    <row r="49" spans="1:6" ht="15.75" x14ac:dyDescent="0.25">
      <c r="A49" s="2">
        <v>12</v>
      </c>
      <c r="B49" s="6" t="s">
        <v>57</v>
      </c>
      <c r="C49" s="2">
        <v>2</v>
      </c>
      <c r="D49" s="2">
        <v>750</v>
      </c>
      <c r="E49" s="2">
        <f t="shared" si="6"/>
        <v>1500</v>
      </c>
      <c r="F49" s="11"/>
    </row>
    <row r="50" spans="1:6" ht="15.75" x14ac:dyDescent="0.25">
      <c r="A50" s="2">
        <v>13</v>
      </c>
      <c r="B50" s="6" t="s">
        <v>21</v>
      </c>
      <c r="C50" s="2">
        <v>15</v>
      </c>
      <c r="D50" s="2">
        <v>34</v>
      </c>
      <c r="E50" s="2">
        <f t="shared" si="6"/>
        <v>510</v>
      </c>
      <c r="F50" s="11" t="s">
        <v>41</v>
      </c>
    </row>
    <row r="51" spans="1:6" ht="31.5" x14ac:dyDescent="0.25">
      <c r="A51" s="2">
        <v>14</v>
      </c>
      <c r="B51" s="6" t="s">
        <v>22</v>
      </c>
      <c r="C51" s="2">
        <v>4</v>
      </c>
      <c r="D51" s="2">
        <v>900</v>
      </c>
      <c r="E51" s="2">
        <f t="shared" ref="E51" si="7">D51*C51</f>
        <v>3600</v>
      </c>
      <c r="F51" s="2"/>
    </row>
    <row r="52" spans="1:6" ht="21" x14ac:dyDescent="0.35">
      <c r="A52" s="4"/>
      <c r="B52" s="9"/>
      <c r="E52" s="14">
        <f>SUM(E38:E51)</f>
        <v>69710</v>
      </c>
    </row>
    <row r="55" spans="1:6" ht="26.25" x14ac:dyDescent="0.4">
      <c r="C55" s="18" t="s">
        <v>42</v>
      </c>
      <c r="D55" s="19"/>
      <c r="E55" s="13">
        <f>SUM(E20,E32,E52)</f>
        <v>306167</v>
      </c>
    </row>
    <row r="56" spans="1:6" ht="48.75" customHeight="1" x14ac:dyDescent="0.4">
      <c r="C56" s="15" t="s">
        <v>59</v>
      </c>
      <c r="D56" s="16"/>
      <c r="E56" s="13">
        <f>E55*1.15</f>
        <v>352092.05</v>
      </c>
    </row>
  </sheetData>
  <mergeCells count="4">
    <mergeCell ref="B4:E4"/>
    <mergeCell ref="B23:E23"/>
    <mergeCell ref="B36:E36"/>
    <mergeCell ref="C55:D55"/>
  </mergeCells>
  <hyperlinks>
    <hyperlink ref="F9" r:id="rId1"/>
    <hyperlink ref="F8" r:id="rId2"/>
    <hyperlink ref="F6" r:id="rId3"/>
    <hyperlink ref="F7" r:id="rId4"/>
    <hyperlink ref="F10" r:id="rId5"/>
    <hyperlink ref="F11" r:id="rId6" location="tab=all"/>
    <hyperlink ref="F13" r:id="rId7"/>
    <hyperlink ref="F14" r:id="rId8"/>
    <hyperlink ref="F38" r:id="rId9"/>
    <hyperlink ref="F41" r:id="rId10"/>
    <hyperlink ref="F43" r:id="rId11"/>
    <hyperlink ref="F44" r:id="rId12"/>
    <hyperlink ref="F48" r:id="rId13"/>
    <hyperlink ref="F50" r:id="rId14"/>
    <hyperlink ref="F12" r:id="rId15"/>
    <hyperlink ref="F15" r:id="rId16"/>
    <hyperlink ref="F19" r:id="rId17"/>
    <hyperlink ref="F18" r:id="rId18"/>
  </hyperlinks>
  <pageMargins left="0.23622047244094491" right="0.23622047244094491" top="0.74803149606299213" bottom="0.74803149606299213" header="0.31496062992125984" footer="0.31496062992125984"/>
  <pageSetup paperSize="9" scale="75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2019-03-05T09:55:50Z</dcterms:modified>
</cp:coreProperties>
</file>