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6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<sst xmlns="http://schemas.openxmlformats.org/spreadsheetml/2006/main" count="70" uniqueCount="48">
  <si>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БЮДЖЕТ ПРОЕКТУ</t>
  </si>
  <si>
    <t>Найменування товарів (робіт,послуг)</t>
  </si>
  <si>
    <t>Кількість,</t>
  </si>
  <si>
    <t>од</t>
  </si>
  <si>
    <t>Ціна за одиницю,</t>
  </si>
  <si>
    <t>грн.</t>
  </si>
  <si>
    <t>1. Ремонтні роботи</t>
  </si>
  <si>
    <t>2. Меблі</t>
  </si>
  <si>
    <t>Стеллаж модульный (полочный) СТ-5/4 М</t>
  </si>
  <si>
    <t>Шкаф гардеробный офисный ШКГ-10 ог </t>
  </si>
  <si>
    <t xml:space="preserve">4884.00 </t>
  </si>
  <si>
    <t xml:space="preserve">1323.00 </t>
  </si>
  <si>
    <t xml:space="preserve">1560.00 </t>
  </si>
  <si>
    <t>Сума, грн</t>
  </si>
  <si>
    <t>Шкаф файловый ШФ-3С</t>
  </si>
  <si>
    <t>3907.00</t>
  </si>
  <si>
    <t>Комплект ученический 1-местный усиленный </t>
  </si>
  <si>
    <t>811.00</t>
  </si>
  <si>
    <t>Комплект 1-местный усиленный антисколиозный</t>
  </si>
  <si>
    <t>927.00</t>
  </si>
  <si>
    <t>з ПДВ</t>
  </si>
  <si>
    <t> Стул Мастер черный А-29 </t>
  </si>
  <si>
    <t>255.00</t>
  </si>
  <si>
    <t>1500.00</t>
  </si>
  <si>
    <t> Стіл комп'ютерний з шухлядами </t>
  </si>
  <si>
    <t>1852.00</t>
  </si>
  <si>
    <r>
      <t>3. Персональні копм</t>
    </r>
    <r>
      <rPr>
        <b/>
        <sz val="11"/>
        <color indexed="8"/>
        <rFont val="Calibri"/>
        <family val="2"/>
      </rPr>
      <t>’</t>
    </r>
    <r>
      <rPr>
        <b/>
        <sz val="11"/>
        <color indexed="8"/>
        <rFont val="Times New Roman"/>
        <family val="1"/>
      </rPr>
      <t>ютери та оргтехніка</t>
    </r>
  </si>
  <si>
    <t>Стелаж  модульний(полочний) СТ-6/М</t>
  </si>
  <si>
    <t xml:space="preserve"> Флипчарт 750*1000мм   двухсторонний </t>
  </si>
  <si>
    <t>од.</t>
  </si>
  <si>
    <r>
      <t>Персональний комп</t>
    </r>
    <r>
      <rPr>
        <sz val="11"/>
        <color indexed="8"/>
        <rFont val="Calibri"/>
        <family val="2"/>
      </rPr>
      <t>’</t>
    </r>
    <r>
      <rPr>
        <sz val="11"/>
        <color indexed="8"/>
        <rFont val="Times New Roman"/>
        <family val="1"/>
      </rPr>
      <t xml:space="preserve">ютер учня або </t>
    </r>
  </si>
  <si>
    <r>
      <t>портативний комп</t>
    </r>
    <r>
      <rPr>
        <sz val="11"/>
        <color indexed="8"/>
        <rFont val="Calibri"/>
        <family val="2"/>
      </rPr>
      <t>’</t>
    </r>
    <r>
      <rPr>
        <sz val="11"/>
        <color indexed="8"/>
        <rFont val="Times New Roman"/>
        <family val="1"/>
      </rPr>
      <t>ютер (ноутбук)</t>
    </r>
  </si>
  <si>
    <t xml:space="preserve">           Разом, грн. з ПДВ</t>
  </si>
  <si>
    <t>Разом за бібліотечно-інформаційний центр, грн. з ПДВ</t>
  </si>
  <si>
    <t>Проведення мережі Інтнрнет, обладнання</t>
  </si>
  <si>
    <t>Клінінг</t>
  </si>
  <si>
    <t>доставка</t>
  </si>
  <si>
    <t>зборка</t>
  </si>
  <si>
    <t>Прінтер, ксерокс, копір</t>
  </si>
  <si>
    <t>підготовка (пакування книг)</t>
  </si>
  <si>
    <t>вантажні роботи</t>
  </si>
  <si>
    <t>Всього:</t>
  </si>
  <si>
    <r>
      <t>непередбачені витрати 20</t>
    </r>
    <r>
      <rPr>
        <sz val="11"/>
        <color indexed="8"/>
        <rFont val="Calibri"/>
        <family val="2"/>
      </rPr>
      <t>℅</t>
    </r>
  </si>
  <si>
    <t xml:space="preserve">ремонт стелі, стін, підлоги; </t>
  </si>
  <si>
    <t>електро-монтажні роботи</t>
  </si>
  <si>
    <t xml:space="preserve">встановлення грат на вікна;заміна системи опалення; </t>
  </si>
  <si>
    <t>15800 шт.</t>
  </si>
  <si>
    <t>70,7 кв.м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</si>
</sst>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#,##0.00\ &quot;грн.&quot;"/>
    <numFmt numFmtId="174" formatCode="#,##0.00\ _г_р_н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  <numFmt numFmtId="181" formatCode="_-* #,##0.00[$р.-419]_-;\-* #,##0.00[$р.-419]_-;_-* &quot;-&quot;??[$р.-419]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5" fillId="0" borderId="11" xfId="42" applyFont="1" applyBorder="1" applyAlignment="1" applyProtection="1">
      <alignment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53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1" xfId="0" applyFont="1" applyBorder="1" applyAlignment="1">
      <alignment horizontal="center"/>
    </xf>
    <xf numFmtId="173" fontId="47" fillId="0" borderId="10" xfId="0" applyNumberFormat="1" applyFont="1" applyBorder="1" applyAlignment="1">
      <alignment/>
    </xf>
    <xf numFmtId="174" fontId="47" fillId="0" borderId="10" xfId="43" applyNumberFormat="1" applyFont="1" applyBorder="1" applyAlignment="1">
      <alignment horizontal="center" vertical="center" wrapText="1"/>
    </xf>
    <xf numFmtId="174" fontId="47" fillId="0" borderId="10" xfId="0" applyNumberFormat="1" applyFont="1" applyBorder="1" applyAlignment="1">
      <alignment/>
    </xf>
    <xf numFmtId="174" fontId="47" fillId="0" borderId="11" xfId="0" applyNumberFormat="1" applyFont="1" applyBorder="1" applyAlignment="1">
      <alignment horizontal="center"/>
    </xf>
    <xf numFmtId="174" fontId="47" fillId="0" borderId="10" xfId="43" applyNumberFormat="1" applyFont="1" applyBorder="1" applyAlignment="1">
      <alignment horizontal="right" vertical="center"/>
    </xf>
    <xf numFmtId="174" fontId="47" fillId="0" borderId="20" xfId="0" applyNumberFormat="1" applyFont="1" applyBorder="1" applyAlignment="1">
      <alignment horizontal="center"/>
    </xf>
    <xf numFmtId="171" fontId="47" fillId="0" borderId="21" xfId="0" applyNumberFormat="1" applyFont="1" applyBorder="1" applyAlignment="1">
      <alignment/>
    </xf>
    <xf numFmtId="0" fontId="52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51" fillId="0" borderId="0" xfId="0" applyFont="1" applyBorder="1" applyAlignment="1">
      <alignment/>
    </xf>
    <xf numFmtId="0" fontId="47" fillId="0" borderId="23" xfId="0" applyFont="1" applyBorder="1" applyAlignment="1">
      <alignment/>
    </xf>
    <xf numFmtId="173" fontId="47" fillId="0" borderId="24" xfId="0" applyNumberFormat="1" applyFont="1" applyBorder="1" applyAlignment="1">
      <alignment/>
    </xf>
    <xf numFmtId="0" fontId="47" fillId="0" borderId="14" xfId="0" applyFont="1" applyBorder="1" applyAlignment="1">
      <alignment/>
    </xf>
    <xf numFmtId="174" fontId="5" fillId="0" borderId="25" xfId="0" applyNumberFormat="1" applyFont="1" applyBorder="1" applyAlignment="1">
      <alignment/>
    </xf>
    <xf numFmtId="171" fontId="47" fillId="0" borderId="0" xfId="0" applyNumberFormat="1" applyFont="1" applyBorder="1" applyAlignment="1">
      <alignment horizontal="right"/>
    </xf>
    <xf numFmtId="171" fontId="47" fillId="0" borderId="23" xfId="0" applyNumberFormat="1" applyFont="1" applyBorder="1" applyAlignment="1">
      <alignment/>
    </xf>
    <xf numFmtId="174" fontId="47" fillId="0" borderId="24" xfId="0" applyNumberFormat="1" applyFont="1" applyBorder="1" applyAlignment="1">
      <alignment/>
    </xf>
    <xf numFmtId="0" fontId="5" fillId="0" borderId="26" xfId="42" applyFont="1" applyBorder="1" applyAlignment="1" applyProtection="1">
      <alignment/>
      <protection/>
    </xf>
    <xf numFmtId="0" fontId="47" fillId="0" borderId="12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47" fillId="0" borderId="30" xfId="0" applyFont="1" applyBorder="1" applyAlignment="1">
      <alignment/>
    </xf>
    <xf numFmtId="0" fontId="47" fillId="0" borderId="31" xfId="0" applyFont="1" applyBorder="1" applyAlignment="1">
      <alignment/>
    </xf>
    <xf numFmtId="0" fontId="47" fillId="0" borderId="32" xfId="0" applyFont="1" applyBorder="1" applyAlignment="1">
      <alignment/>
    </xf>
    <xf numFmtId="174" fontId="47" fillId="0" borderId="33" xfId="0" applyNumberFormat="1" applyFont="1" applyBorder="1" applyAlignment="1">
      <alignment horizontal="right"/>
    </xf>
    <xf numFmtId="0" fontId="47" fillId="0" borderId="26" xfId="0" applyFont="1" applyBorder="1" applyAlignment="1">
      <alignment/>
    </xf>
    <xf numFmtId="0" fontId="52" fillId="0" borderId="21" xfId="0" applyFont="1" applyBorder="1" applyAlignment="1">
      <alignment horizontal="left"/>
    </xf>
    <xf numFmtId="0" fontId="52" fillId="0" borderId="10" xfId="0" applyFont="1" applyBorder="1" applyAlignment="1">
      <alignment/>
    </xf>
    <xf numFmtId="174" fontId="52" fillId="0" borderId="10" xfId="0" applyNumberFormat="1" applyFont="1" applyBorder="1" applyAlignment="1">
      <alignment/>
    </xf>
    <xf numFmtId="0" fontId="5" fillId="0" borderId="34" xfId="0" applyFont="1" applyBorder="1" applyAlignment="1">
      <alignment horizontal="left"/>
    </xf>
    <xf numFmtId="0" fontId="5" fillId="0" borderId="34" xfId="42" applyFont="1" applyBorder="1" applyAlignment="1" applyProtection="1">
      <alignment horizontal="left"/>
      <protection/>
    </xf>
    <xf numFmtId="0" fontId="37" fillId="0" borderId="0" xfId="0" applyFont="1" applyAlignment="1">
      <alignment/>
    </xf>
    <xf numFmtId="0" fontId="54" fillId="0" borderId="0" xfId="0" applyFont="1" applyAlignment="1">
      <alignment/>
    </xf>
    <xf numFmtId="4" fontId="47" fillId="0" borderId="0" xfId="0" applyNumberFormat="1" applyFont="1" applyAlignment="1">
      <alignment/>
    </xf>
    <xf numFmtId="0" fontId="52" fillId="0" borderId="17" xfId="0" applyFont="1" applyBorder="1" applyAlignment="1">
      <alignment/>
    </xf>
    <xf numFmtId="174" fontId="52" fillId="0" borderId="17" xfId="0" applyNumberFormat="1" applyFont="1" applyBorder="1" applyAlignment="1">
      <alignment/>
    </xf>
    <xf numFmtId="174" fontId="47" fillId="0" borderId="17" xfId="0" applyNumberFormat="1" applyFont="1" applyBorder="1" applyAlignment="1">
      <alignment/>
    </xf>
    <xf numFmtId="0" fontId="47" fillId="0" borderId="10" xfId="0" applyFont="1" applyFill="1" applyBorder="1" applyAlignment="1">
      <alignment/>
    </xf>
    <xf numFmtId="0" fontId="0" fillId="0" borderId="10" xfId="0" applyBorder="1" applyAlignment="1">
      <alignment/>
    </xf>
    <xf numFmtId="43" fontId="47" fillId="0" borderId="10" xfId="43" applyNumberFormat="1" applyFont="1" applyBorder="1" applyAlignment="1">
      <alignment/>
    </xf>
    <xf numFmtId="43" fontId="47" fillId="0" borderId="10" xfId="0" applyNumberFormat="1" applyFont="1" applyBorder="1" applyAlignment="1">
      <alignment/>
    </xf>
    <xf numFmtId="0" fontId="52" fillId="0" borderId="35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9" fontId="47" fillId="0" borderId="10" xfId="57" applyFont="1" applyFill="1" applyBorder="1" applyAlignment="1">
      <alignment/>
    </xf>
    <xf numFmtId="174" fontId="47" fillId="0" borderId="10" xfId="0" applyNumberFormat="1" applyFont="1" applyBorder="1" applyAlignment="1">
      <alignment horizontal="right"/>
    </xf>
    <xf numFmtId="174" fontId="47" fillId="0" borderId="17" xfId="0" applyNumberFormat="1" applyFont="1" applyBorder="1" applyAlignment="1">
      <alignment horizontal="right"/>
    </xf>
    <xf numFmtId="43" fontId="47" fillId="0" borderId="24" xfId="0" applyNumberFormat="1" applyFont="1" applyBorder="1" applyAlignment="1">
      <alignment/>
    </xf>
    <xf numFmtId="174" fontId="5" fillId="0" borderId="2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</xdr:row>
      <xdr:rowOff>0</xdr:rowOff>
    </xdr:from>
    <xdr:to>
      <xdr:col>3</xdr:col>
      <xdr:colOff>323850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240030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oritet-1.com.ua/stellazh-modulnyj-polochnyj-st64-p-4472.html" TargetMode="External" /><Relationship Id="rId2" Type="http://schemas.openxmlformats.org/officeDocument/2006/relationships/hyperlink" Target="http://prioritet-1.com.ua/shkaph-garderobnyj-ophisnyj-shkg10-p-4555.html" TargetMode="External" /><Relationship Id="rId3" Type="http://schemas.openxmlformats.org/officeDocument/2006/relationships/hyperlink" Target="http://prioritet-1.com.ua/komplekt-uchenicheskij-1mestnyj-usilennyj-p-8.html" TargetMode="External" /><Relationship Id="rId4" Type="http://schemas.openxmlformats.org/officeDocument/2006/relationships/hyperlink" Target="http://prioritet-1.com.ua/komplekt-1mestnyj-usilennyj-antiskolioznyj-p-25.html" TargetMode="External" /><Relationship Id="rId5" Type="http://schemas.openxmlformats.org/officeDocument/2006/relationships/hyperlink" Target="http://prioritet-1.com.ua/stul-master-chernyj-p-4287.html" TargetMode="External" /><Relationship Id="rId6" Type="http://schemas.openxmlformats.org/officeDocument/2006/relationships/hyperlink" Target="http://prioritet-1.com.ua/phlipchart-pisma-markerom-dvuhstoronnij-7501000mm-podstavke-kolesah-p-4315.html" TargetMode="External" /><Relationship Id="rId7" Type="http://schemas.openxmlformats.org/officeDocument/2006/relationships/hyperlink" Target="http://prioritet-1.com.ua/stil-kompjuternij-shuhljadami-p-172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oritet-1.com.ua/stellazh-modulnyj-polochnyj-st64-p-4472.html" TargetMode="External" /><Relationship Id="rId2" Type="http://schemas.openxmlformats.org/officeDocument/2006/relationships/hyperlink" Target="http://prioritet-1.com.ua/shkaph-garderobnyj-ophisnyj-shkg10-p-4555.html" TargetMode="External" /><Relationship Id="rId3" Type="http://schemas.openxmlformats.org/officeDocument/2006/relationships/hyperlink" Target="http://prioritet-1.com.ua/komplekt-uchenicheskij-1mestnyj-usilennyj-p-8.html" TargetMode="External" /><Relationship Id="rId4" Type="http://schemas.openxmlformats.org/officeDocument/2006/relationships/hyperlink" Target="http://prioritet-1.com.ua/komplekt-1mestnyj-usilennyj-antiskolioznyj-p-25.html" TargetMode="External" /><Relationship Id="rId5" Type="http://schemas.openxmlformats.org/officeDocument/2006/relationships/hyperlink" Target="http://prioritet-1.com.ua/stul-master-chernyj-p-4287.html" TargetMode="External" /><Relationship Id="rId6" Type="http://schemas.openxmlformats.org/officeDocument/2006/relationships/hyperlink" Target="http://prioritet-1.com.ua/phlipchart-pisma-markerom-dvuhstoronnij-7501000mm-podstavke-kolesah-p-4315.html" TargetMode="External" /><Relationship Id="rId7" Type="http://schemas.openxmlformats.org/officeDocument/2006/relationships/hyperlink" Target="http://prioritet-1.com.ua/stil-kompjuternij-shuhljadami-p-172.html" TargetMode="Externa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"/>
  <sheetViews>
    <sheetView workbookViewId="0" topLeftCell="A5">
      <selection activeCell="A20" sqref="A20:D24"/>
    </sheetView>
  </sheetViews>
  <sheetFormatPr defaultColWidth="9.140625" defaultRowHeight="15"/>
  <cols>
    <col min="1" max="1" width="41.421875" style="0" customWidth="1"/>
    <col min="2" max="2" width="11.28125" style="0" customWidth="1"/>
    <col min="3" max="3" width="15.140625" style="0" customWidth="1"/>
    <col min="4" max="4" width="23.57421875" style="0" customWidth="1"/>
  </cols>
  <sheetData>
    <row r="1" spans="2:4" ht="21" thickBot="1">
      <c r="B1" s="2" t="s">
        <v>0</v>
      </c>
      <c r="C1" s="2"/>
      <c r="D1" s="3"/>
    </row>
    <row r="2" spans="1:10" s="14" customFormat="1" ht="32.25" customHeight="1">
      <c r="A2" s="15" t="s">
        <v>1</v>
      </c>
      <c r="B2" s="16" t="s">
        <v>2</v>
      </c>
      <c r="C2" s="16" t="s">
        <v>4</v>
      </c>
      <c r="D2" s="17" t="s">
        <v>13</v>
      </c>
      <c r="E2" s="13"/>
      <c r="F2" s="13"/>
      <c r="G2" s="13"/>
      <c r="H2" s="13"/>
      <c r="I2" s="13"/>
      <c r="J2" s="4"/>
    </row>
    <row r="3" spans="1:10" s="14" customFormat="1" ht="15.75" thickBot="1">
      <c r="A3" s="18"/>
      <c r="B3" s="19" t="s">
        <v>3</v>
      </c>
      <c r="C3" s="19" t="s">
        <v>5</v>
      </c>
      <c r="D3" s="20" t="s">
        <v>20</v>
      </c>
      <c r="E3" s="13"/>
      <c r="F3" s="13"/>
      <c r="G3" s="13"/>
      <c r="H3" s="13"/>
      <c r="I3" s="13"/>
      <c r="J3" s="4"/>
    </row>
    <row r="4" spans="1:4" ht="15">
      <c r="A4" s="1"/>
      <c r="B4" s="5" t="s">
        <v>6</v>
      </c>
      <c r="C4" s="1"/>
      <c r="D4" s="1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6"/>
      <c r="B8" s="6"/>
      <c r="C8" s="6"/>
      <c r="D8" s="6"/>
    </row>
    <row r="9" spans="1:4" ht="15">
      <c r="A9" s="1"/>
      <c r="B9" s="5" t="s">
        <v>7</v>
      </c>
      <c r="C9" s="1"/>
      <c r="D9" s="1"/>
    </row>
    <row r="10" spans="1:4" ht="15">
      <c r="A10" s="8" t="s">
        <v>8</v>
      </c>
      <c r="B10" s="6"/>
      <c r="C10" s="11" t="s">
        <v>11</v>
      </c>
      <c r="D10" s="6"/>
    </row>
    <row r="11" spans="1:4" ht="15">
      <c r="A11" s="9" t="s">
        <v>27</v>
      </c>
      <c r="B11" s="6"/>
      <c r="C11" s="11" t="s">
        <v>12</v>
      </c>
      <c r="D11" s="6"/>
    </row>
    <row r="12" spans="1:4" ht="15">
      <c r="A12" s="9" t="s">
        <v>9</v>
      </c>
      <c r="B12" s="6"/>
      <c r="C12" s="12" t="s">
        <v>10</v>
      </c>
      <c r="D12" s="6"/>
    </row>
    <row r="13" spans="1:4" ht="15">
      <c r="A13" s="8" t="s">
        <v>14</v>
      </c>
      <c r="B13" s="6"/>
      <c r="C13" s="11" t="s">
        <v>15</v>
      </c>
      <c r="D13" s="6"/>
    </row>
    <row r="14" spans="1:4" ht="15">
      <c r="A14" s="9" t="s">
        <v>16</v>
      </c>
      <c r="B14" s="6"/>
      <c r="C14" s="11" t="s">
        <v>17</v>
      </c>
      <c r="D14" s="6"/>
    </row>
    <row r="15" spans="1:4" ht="15">
      <c r="A15" s="9" t="s">
        <v>18</v>
      </c>
      <c r="B15" s="6"/>
      <c r="C15" s="11" t="s">
        <v>19</v>
      </c>
      <c r="D15" s="6"/>
    </row>
    <row r="16" spans="1:4" ht="15">
      <c r="A16" s="9" t="s">
        <v>21</v>
      </c>
      <c r="B16" s="6"/>
      <c r="C16" s="11" t="s">
        <v>22</v>
      </c>
      <c r="D16" s="6"/>
    </row>
    <row r="17" spans="1:4" ht="15.75" customHeight="1">
      <c r="A17" s="10" t="s">
        <v>28</v>
      </c>
      <c r="B17" s="6"/>
      <c r="C17" s="11" t="s">
        <v>23</v>
      </c>
      <c r="D17" s="6" t="s">
        <v>23</v>
      </c>
    </row>
    <row r="18" spans="1:4" ht="15.75" customHeight="1">
      <c r="A18" s="9" t="s">
        <v>24</v>
      </c>
      <c r="B18" s="7"/>
      <c r="C18" s="11" t="s">
        <v>25</v>
      </c>
      <c r="D18" s="6"/>
    </row>
    <row r="19" spans="1:4" ht="15">
      <c r="A19" s="6"/>
      <c r="B19" s="6"/>
      <c r="C19" s="6"/>
      <c r="D19" s="6"/>
    </row>
    <row r="20" spans="1:4" ht="15">
      <c r="A20" s="25"/>
      <c r="B20" s="21" t="s">
        <v>26</v>
      </c>
      <c r="C20" s="7"/>
      <c r="D20" s="7"/>
    </row>
    <row r="21" spans="1:4" ht="15">
      <c r="A21" s="23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1"/>
      <c r="B25" s="1"/>
      <c r="C25" s="1"/>
      <c r="D25" s="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  <row r="57" spans="1:4" ht="15">
      <c r="A57" s="1"/>
      <c r="B57" s="1"/>
      <c r="C57" s="1"/>
      <c r="D57" s="1"/>
    </row>
    <row r="58" spans="1:4" ht="15">
      <c r="A58" s="1"/>
      <c r="B58" s="1"/>
      <c r="C58" s="1"/>
      <c r="D58" s="1"/>
    </row>
    <row r="59" spans="1:4" ht="15">
      <c r="A59" s="1"/>
      <c r="B59" s="1"/>
      <c r="C59" s="1"/>
      <c r="D59" s="1"/>
    </row>
  </sheetData>
  <sheetProtection/>
  <hyperlinks>
    <hyperlink ref="A11" r:id="rId1" display="http://prioritet-1.com.ua/stellazh-modulnyj-polochnyj-st64-p-4472.html"/>
    <hyperlink ref="A12" r:id="rId2" display="http://prioritet-1.com.ua/shkaph-garderobnyj-ophisnyj-shkg10-p-4555.html"/>
    <hyperlink ref="A14" r:id="rId3" display="http://prioritet-1.com.ua/komplekt-uchenicheskij-1mestnyj-usilennyj-p-8.html"/>
    <hyperlink ref="A15" r:id="rId4" display="http://prioritet-1.com.ua/komplekt-1mestnyj-usilennyj-antiskolioznyj-p-25.html"/>
    <hyperlink ref="A16" r:id="rId5" display="http://prioritet-1.com.ua/stul-master-chernyj-p-4287.html"/>
    <hyperlink ref="A17" r:id="rId6" display="http://prioritet-1.com.ua/phlipchart-pisma-markerom-dvuhstoronnij-7501000mm-podstavke-kolesah-p-4315.html"/>
    <hyperlink ref="A18" r:id="rId7" display="http://prioritet-1.com.ua/stil-kompjuternij-shuhljadami-p-172.html"/>
  </hyperlinks>
  <printOptions/>
  <pageMargins left="0.25" right="0.25" top="0.75" bottom="0.75" header="0.3" footer="0.3"/>
  <pageSetup horizontalDpi="200" verticalDpi="2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3">
      <selection activeCell="G19" sqref="G19"/>
    </sheetView>
  </sheetViews>
  <sheetFormatPr defaultColWidth="9.140625" defaultRowHeight="15"/>
  <cols>
    <col min="1" max="1" width="51.00390625" style="0" bestFit="1" customWidth="1"/>
    <col min="2" max="2" width="9.421875" style="0" customWidth="1"/>
    <col min="3" max="3" width="14.57421875" style="0" customWidth="1"/>
    <col min="4" max="4" width="22.28125" style="0" customWidth="1"/>
  </cols>
  <sheetData>
    <row r="1" spans="2:4" ht="21" thickBot="1">
      <c r="B1" s="2" t="s">
        <v>0</v>
      </c>
      <c r="C1" s="2"/>
      <c r="D1" s="3"/>
    </row>
    <row r="2" spans="1:4" ht="15">
      <c r="A2" s="15" t="s">
        <v>1</v>
      </c>
      <c r="B2" s="16" t="s">
        <v>2</v>
      </c>
      <c r="C2" s="16" t="s">
        <v>4</v>
      </c>
      <c r="D2" s="16" t="s">
        <v>13</v>
      </c>
    </row>
    <row r="3" spans="1:4" ht="15.75" thickBot="1">
      <c r="A3" s="18"/>
      <c r="B3" s="19" t="s">
        <v>29</v>
      </c>
      <c r="C3" s="19" t="s">
        <v>5</v>
      </c>
      <c r="D3" s="19" t="s">
        <v>20</v>
      </c>
    </row>
    <row r="4" spans="1:4" ht="15">
      <c r="A4" s="36"/>
      <c r="B4" s="37" t="s">
        <v>6</v>
      </c>
      <c r="C4" s="24"/>
      <c r="D4" s="38"/>
    </row>
    <row r="5" spans="1:4" ht="15">
      <c r="A5" s="6" t="s">
        <v>39</v>
      </c>
      <c r="B5" s="6" t="s">
        <v>46</v>
      </c>
      <c r="C5" s="28"/>
      <c r="D5" s="76">
        <v>2000</v>
      </c>
    </row>
    <row r="6" spans="1:4" ht="15">
      <c r="A6" s="6" t="s">
        <v>45</v>
      </c>
      <c r="B6" s="6"/>
      <c r="C6" s="28"/>
      <c r="D6" s="39"/>
    </row>
    <row r="7" spans="1:4" ht="15">
      <c r="A7" s="6" t="s">
        <v>43</v>
      </c>
      <c r="B7" s="6" t="s">
        <v>47</v>
      </c>
      <c r="C7" s="28"/>
      <c r="D7" s="39"/>
    </row>
    <row r="8" spans="1:4" ht="15">
      <c r="A8" s="6" t="s">
        <v>44</v>
      </c>
      <c r="B8" s="6"/>
      <c r="C8" s="28"/>
      <c r="D8" s="39"/>
    </row>
    <row r="9" spans="1:4" ht="17.25" customHeight="1">
      <c r="A9" s="6"/>
      <c r="B9" s="6"/>
      <c r="C9" s="28"/>
      <c r="D9" s="76">
        <v>300000</v>
      </c>
    </row>
    <row r="10" spans="1:4" ht="18" customHeight="1" thickBot="1">
      <c r="A10" s="40"/>
      <c r="B10" s="35" t="s">
        <v>32</v>
      </c>
      <c r="C10" s="34"/>
      <c r="D10" s="77">
        <v>302000</v>
      </c>
    </row>
    <row r="11" spans="1:4" ht="15">
      <c r="A11" s="36"/>
      <c r="B11" s="37" t="s">
        <v>7</v>
      </c>
      <c r="C11" s="42"/>
      <c r="D11" s="43"/>
    </row>
    <row r="12" spans="1:4" ht="15">
      <c r="A12" s="58" t="s">
        <v>8</v>
      </c>
      <c r="B12" s="11">
        <v>20</v>
      </c>
      <c r="C12" s="32">
        <v>1323</v>
      </c>
      <c r="D12" s="44">
        <f aca="true" t="shared" si="0" ref="D12:D19">C12*B12</f>
        <v>26460</v>
      </c>
    </row>
    <row r="13" spans="1:4" ht="15">
      <c r="A13" s="59" t="s">
        <v>27</v>
      </c>
      <c r="B13" s="11">
        <v>20</v>
      </c>
      <c r="C13" s="32">
        <v>1560</v>
      </c>
      <c r="D13" s="44">
        <f t="shared" si="0"/>
        <v>31200</v>
      </c>
    </row>
    <row r="14" spans="1:4" ht="15">
      <c r="A14" s="59" t="s">
        <v>9</v>
      </c>
      <c r="B14" s="11">
        <v>1</v>
      </c>
      <c r="C14" s="29">
        <v>4884</v>
      </c>
      <c r="D14" s="44">
        <f t="shared" si="0"/>
        <v>4884</v>
      </c>
    </row>
    <row r="15" spans="1:4" ht="15">
      <c r="A15" s="58" t="s">
        <v>14</v>
      </c>
      <c r="B15" s="11">
        <v>1</v>
      </c>
      <c r="C15" s="32">
        <v>3907</v>
      </c>
      <c r="D15" s="44">
        <f t="shared" si="0"/>
        <v>3907</v>
      </c>
    </row>
    <row r="16" spans="1:4" ht="15">
      <c r="A16" s="59" t="s">
        <v>16</v>
      </c>
      <c r="B16" s="11">
        <v>4</v>
      </c>
      <c r="C16" s="32">
        <v>811</v>
      </c>
      <c r="D16" s="44">
        <f t="shared" si="0"/>
        <v>3244</v>
      </c>
    </row>
    <row r="17" spans="1:4" ht="15">
      <c r="A17" s="59" t="s">
        <v>18</v>
      </c>
      <c r="B17" s="11">
        <v>4</v>
      </c>
      <c r="C17" s="32">
        <v>927</v>
      </c>
      <c r="D17" s="44">
        <f t="shared" si="0"/>
        <v>3708</v>
      </c>
    </row>
    <row r="18" spans="1:4" ht="15">
      <c r="A18" s="59" t="s">
        <v>21</v>
      </c>
      <c r="B18" s="11">
        <v>8</v>
      </c>
      <c r="C18" s="32">
        <v>255</v>
      </c>
      <c r="D18" s="44">
        <f t="shared" si="0"/>
        <v>2040</v>
      </c>
    </row>
    <row r="19" spans="1:4" ht="15">
      <c r="A19" s="45" t="s">
        <v>28</v>
      </c>
      <c r="B19" s="11">
        <v>1</v>
      </c>
      <c r="C19" s="32">
        <v>1500</v>
      </c>
      <c r="D19" s="44">
        <f t="shared" si="0"/>
        <v>1500</v>
      </c>
    </row>
    <row r="20" spans="1:4" ht="15">
      <c r="A20" s="59" t="s">
        <v>24</v>
      </c>
      <c r="B20" s="11">
        <v>1</v>
      </c>
      <c r="C20" s="32">
        <v>1852</v>
      </c>
      <c r="D20" s="44">
        <f>SUM(C20)</f>
        <v>1852</v>
      </c>
    </row>
    <row r="21" spans="1:4" ht="15.75" thickBot="1">
      <c r="A21" s="40"/>
      <c r="B21" s="55" t="s">
        <v>32</v>
      </c>
      <c r="C21" s="34"/>
      <c r="D21" s="41">
        <f>SUM(D12:D20)</f>
        <v>78795</v>
      </c>
    </row>
    <row r="22" spans="1:4" ht="15">
      <c r="A22" s="46"/>
      <c r="B22" s="47" t="s">
        <v>26</v>
      </c>
      <c r="C22" s="48"/>
      <c r="D22" s="49"/>
    </row>
    <row r="23" spans="1:4" ht="18" customHeight="1">
      <c r="A23" s="50" t="s">
        <v>30</v>
      </c>
      <c r="B23" s="22"/>
      <c r="C23" s="26"/>
      <c r="D23" s="51"/>
    </row>
    <row r="24" spans="1:4" ht="15">
      <c r="A24" s="52" t="s">
        <v>31</v>
      </c>
      <c r="B24" s="27">
        <v>4</v>
      </c>
      <c r="C24" s="33">
        <v>16500</v>
      </c>
      <c r="D24" s="53">
        <f>B24*C24</f>
        <v>66000</v>
      </c>
    </row>
    <row r="25" spans="1:4" ht="15">
      <c r="A25" s="52" t="s">
        <v>38</v>
      </c>
      <c r="B25" s="27">
        <v>1</v>
      </c>
      <c r="C25" s="33">
        <v>6648</v>
      </c>
      <c r="D25" s="74">
        <v>6648</v>
      </c>
    </row>
    <row r="26" spans="1:4" ht="15">
      <c r="A26" s="52"/>
      <c r="B26" s="27"/>
      <c r="C26" s="33"/>
      <c r="D26" s="53"/>
    </row>
    <row r="27" spans="1:4" ht="15">
      <c r="A27" s="52"/>
      <c r="B27" s="27"/>
      <c r="C27" s="33"/>
      <c r="D27" s="53"/>
    </row>
    <row r="28" spans="1:4" ht="15">
      <c r="A28" s="54" t="s">
        <v>34</v>
      </c>
      <c r="B28" s="27">
        <v>1</v>
      </c>
      <c r="C28" s="31">
        <v>2200</v>
      </c>
      <c r="D28" s="53">
        <f>C28*B28</f>
        <v>2200</v>
      </c>
    </row>
    <row r="29" spans="1:4" ht="15">
      <c r="A29" s="6"/>
      <c r="B29" s="56" t="s">
        <v>32</v>
      </c>
      <c r="C29" s="57"/>
      <c r="D29" s="30">
        <f>SUM(D24:D28)</f>
        <v>74848</v>
      </c>
    </row>
    <row r="30" spans="1:4" ht="30.75" customHeight="1">
      <c r="A30" s="2"/>
      <c r="B30" s="63"/>
      <c r="C30" s="64"/>
      <c r="D30" s="65"/>
    </row>
    <row r="31" spans="1:4" ht="15">
      <c r="A31" s="66" t="s">
        <v>35</v>
      </c>
      <c r="B31" s="67"/>
      <c r="C31" s="67"/>
      <c r="D31" s="68">
        <v>3800</v>
      </c>
    </row>
    <row r="32" spans="1:4" ht="15">
      <c r="A32" s="6" t="s">
        <v>36</v>
      </c>
      <c r="B32" s="67"/>
      <c r="C32" s="67"/>
      <c r="D32" s="69">
        <v>1000</v>
      </c>
    </row>
    <row r="33" spans="1:4" ht="15">
      <c r="A33" s="66" t="s">
        <v>37</v>
      </c>
      <c r="B33" s="67"/>
      <c r="C33" s="67"/>
      <c r="D33" s="69">
        <v>2000</v>
      </c>
    </row>
    <row r="34" spans="1:4" ht="15">
      <c r="A34" s="66" t="s">
        <v>40</v>
      </c>
      <c r="B34" s="67"/>
      <c r="C34" s="67"/>
      <c r="D34" s="69">
        <v>2000</v>
      </c>
    </row>
    <row r="35" spans="1:4" ht="15">
      <c r="A35" s="70" t="s">
        <v>33</v>
      </c>
      <c r="B35" s="71"/>
      <c r="C35" s="72"/>
      <c r="D35" s="75">
        <f>D29+D21+D10+D24+D25+D28+D30+D31+D32+D33+D34</f>
        <v>539291</v>
      </c>
    </row>
    <row r="36" spans="1:4" ht="15">
      <c r="A36" s="73" t="s">
        <v>42</v>
      </c>
      <c r="B36" s="67"/>
      <c r="C36" s="67"/>
      <c r="D36" s="6">
        <f>D35*0.2</f>
        <v>107858.20000000001</v>
      </c>
    </row>
    <row r="37" ht="15">
      <c r="D37" s="1"/>
    </row>
    <row r="38" spans="2:4" ht="18.75">
      <c r="B38" s="61"/>
      <c r="C38" s="60" t="s">
        <v>41</v>
      </c>
      <c r="D38" s="62">
        <f>SUM(D36+D35)</f>
        <v>647149.2</v>
      </c>
    </row>
  </sheetData>
  <sheetProtection/>
  <mergeCells count="1">
    <mergeCell ref="A35:C35"/>
  </mergeCells>
  <hyperlinks>
    <hyperlink ref="A13" r:id="rId1" display="http://prioritet-1.com.ua/stellazh-modulnyj-polochnyj-st64-p-4472.html"/>
    <hyperlink ref="A14" r:id="rId2" display="http://prioritet-1.com.ua/shkaph-garderobnyj-ophisnyj-shkg10-p-4555.html"/>
    <hyperlink ref="A16" r:id="rId3" display="http://prioritet-1.com.ua/komplekt-uchenicheskij-1mestnyj-usilennyj-p-8.html"/>
    <hyperlink ref="A17" r:id="rId4" display="http://prioritet-1.com.ua/komplekt-1mestnyj-usilennyj-antiskolioznyj-p-25.html"/>
    <hyperlink ref="A18" r:id="rId5" display="http://prioritet-1.com.ua/stul-master-chernyj-p-4287.html"/>
    <hyperlink ref="A19" r:id="rId6" display="http://prioritet-1.com.ua/phlipchart-pisma-markerom-dvuhstoronnij-7501000mm-podstavke-kolesah-p-4315.html"/>
    <hyperlink ref="A20" r:id="rId7" display="http://prioritet-1.com.ua/stil-kompjuternij-shuhljadami-p-172.html"/>
  </hyperlinks>
  <printOptions/>
  <pageMargins left="0.25" right="0.25" top="0.75" bottom="0.75" header="0.3" footer="0.3"/>
  <pageSetup horizontalDpi="200" verticalDpi="2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dcterms:created xsi:type="dcterms:W3CDTF">2016-11-10T22:48:13Z</dcterms:created>
  <dcterms:modified xsi:type="dcterms:W3CDTF">2016-12-05T17:58:36Z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