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6092DCA-F1BC-4F78-B18E-B2DAA292F48A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Кошторис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2" l="1"/>
  <c r="E31" i="2"/>
  <c r="E24" i="2"/>
  <c r="E25" i="2"/>
  <c r="E26" i="2"/>
  <c r="E27" i="2"/>
  <c r="E28" i="2"/>
  <c r="E29" i="2"/>
  <c r="E23" i="2"/>
  <c r="E21" i="2"/>
  <c r="E20" i="2"/>
  <c r="E19" i="2"/>
  <c r="E18" i="2"/>
  <c r="E17" i="2"/>
  <c r="E16" i="2"/>
  <c r="E15" i="2"/>
  <c r="E14" i="2"/>
  <c r="E8" i="2"/>
  <c r="E7" i="2"/>
  <c r="E6" i="2"/>
  <c r="E5" i="2"/>
  <c r="E4" i="2"/>
  <c r="E2" i="2"/>
  <c r="E33" i="2" l="1"/>
</calcChain>
</file>

<file path=xl/sharedStrings.xml><?xml version="1.0" encoding="utf-8"?>
<sst xmlns="http://schemas.openxmlformats.org/spreadsheetml/2006/main" count="116" uniqueCount="87">
  <si>
    <t>1.</t>
  </si>
  <si>
    <t>2.</t>
  </si>
  <si>
    <t>3.</t>
  </si>
  <si>
    <t>4.</t>
  </si>
  <si>
    <t>Найменування</t>
  </si>
  <si>
    <t>Кількість</t>
  </si>
  <si>
    <t>Ціна, грн з ПДВ</t>
  </si>
  <si>
    <t>Сума, грн з ПДВ</t>
  </si>
  <si>
    <t>Всього</t>
  </si>
  <si>
    <t>1 HBD3PR2 IP-відеокамера буллет</t>
  </si>
  <si>
    <t>11760</t>
  </si>
  <si>
    <t>Серверна частина і софт</t>
  </si>
  <si>
    <t>Сервер</t>
  </si>
  <si>
    <t>1</t>
  </si>
  <si>
    <t>5.</t>
  </si>
  <si>
    <t>6.</t>
  </si>
  <si>
    <t xml:space="preserve">ПК для віддаленого робочого місця оператора </t>
  </si>
  <si>
    <t>7.</t>
  </si>
  <si>
    <t>30</t>
  </si>
  <si>
    <t>ПЗ для 1-го сервера "VDG SP-BASE" (виробник Нідерланди), дозволяє підключити до 3-ох віддалених робочих місць.</t>
  </si>
  <si>
    <t>8.</t>
  </si>
  <si>
    <t>ПЗ для підключення каналів (відеокамер) "VDG SP-VCH".</t>
  </si>
  <si>
    <t>3460</t>
  </si>
  <si>
    <t>9.</t>
  </si>
  <si>
    <t>Професійний монітор (55 дюймів)</t>
  </si>
  <si>
    <t>Проектні роботи, монтаж і пуско-налагоджувальні роботи</t>
  </si>
  <si>
    <t>10.</t>
  </si>
  <si>
    <t>Розробка проекту</t>
  </si>
  <si>
    <t>Монтаж відеокамер та пуско-налагоджувальні роботи системи відеоспостереження</t>
  </si>
  <si>
    <t>11.</t>
  </si>
  <si>
    <t>Обладнання</t>
  </si>
  <si>
    <t>12.</t>
  </si>
  <si>
    <t>3000</t>
  </si>
  <si>
    <t>90 000,00</t>
  </si>
  <si>
    <t>Встановлюється на вулиці</t>
  </si>
  <si>
    <t>Кліматична шафа ES-7U450GC</t>
  </si>
  <si>
    <t>10</t>
  </si>
  <si>
    <t>13.</t>
  </si>
  <si>
    <t xml:space="preserve">Блок розеток KD-GER (16) N1004WPSBFE Блок 10 на 4 роз. нім. станд., 16А, з індикат., шнур 1.8 м 3х1.5 мм2, чорний, 1U, Kingda
</t>
  </si>
  <si>
    <t>265</t>
  </si>
  <si>
    <t xml:space="preserve">SFP модуль. Optic SFP-4324S-02-SC </t>
  </si>
  <si>
    <t>14.</t>
  </si>
  <si>
    <t>466</t>
  </si>
  <si>
    <t>15.</t>
  </si>
  <si>
    <t>Комплект розключення ОВ кабелю</t>
  </si>
  <si>
    <t>2400</t>
  </si>
  <si>
    <t>16.</t>
  </si>
  <si>
    <t>Монтажний комплект для закріплення відеокамер на стовбах (спец.опори або кронштейни)</t>
  </si>
  <si>
    <t>300</t>
  </si>
  <si>
    <t>17.</t>
  </si>
  <si>
    <t>PoE-коммутатор MikroTik CRS112-8P-4S-IN</t>
  </si>
  <si>
    <t>4795</t>
  </si>
  <si>
    <t>ДБЖ (джерело безперебійного живлення) із регульованою вихідною напругою</t>
  </si>
  <si>
    <t>18.</t>
  </si>
  <si>
    <t>Кабель 7933045 КПП-ВП (100) 4*2*0,51 (UTP-cat5E) бухта 300м</t>
  </si>
  <si>
    <t>19.</t>
  </si>
  <si>
    <t>2872</t>
  </si>
  <si>
    <t>20.</t>
  </si>
  <si>
    <t>Встановлюється у ситуаційному центрі</t>
  </si>
  <si>
    <t>Шафа для серверів 19" 24U, 610*1055 мм</t>
  </si>
  <si>
    <t>21.</t>
  </si>
  <si>
    <t>22.</t>
  </si>
  <si>
    <t>23.</t>
  </si>
  <si>
    <t>Джерело безперебійного живлення Eaton 9SX 5000VA RT3U для віддалених робочих місць</t>
  </si>
  <si>
    <t>24.</t>
  </si>
  <si>
    <t>Джерело безперебійного живлення Eaton 9SX 5000VA RT3U для серверів</t>
  </si>
  <si>
    <t>25.</t>
  </si>
  <si>
    <t>Блок розеток KD-GER (16) N1004WPSBFE Блок 10 на 4 роз. нім. станд., 16А, з індикат., шнур 1.8 м 3х1.5 мм2, чорний, 1U, Kingda</t>
  </si>
  <si>
    <t>1000</t>
  </si>
  <si>
    <t>Високошвидкісний інтернет/рік</t>
  </si>
  <si>
    <t>1800</t>
  </si>
  <si>
    <t>Прокладання кабелю ОВ та підключення</t>
  </si>
  <si>
    <t>6961</t>
  </si>
  <si>
    <t>3920</t>
  </si>
  <si>
    <t>32000</t>
  </si>
  <si>
    <t>35000</t>
  </si>
  <si>
    <t>35 000,00</t>
  </si>
  <si>
    <t>2000</t>
  </si>
  <si>
    <t>6400</t>
  </si>
  <si>
    <t>Резерв коштів (20%)</t>
  </si>
  <si>
    <t>Всього (з урахуванням резервних коштів)</t>
  </si>
  <si>
    <t>8500</t>
  </si>
  <si>
    <t>70000</t>
  </si>
  <si>
    <t>52000</t>
  </si>
  <si>
    <t>171000</t>
  </si>
  <si>
    <t>248993.6</t>
  </si>
  <si>
    <t>1 493961.6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</si>
</sst>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₴_-;\-* #,##0.00\ _₴_-;_-* &quot;-&quot;??\ _₴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1" xfId="0" applyBorder="1"/>
    <xf numFmtId="43" fontId="0" fillId="0" borderId="1" xfId="1" applyFont="1" applyBorder="1" applyAlignment="1">
      <alignment horizontal="right" vertical="center"/>
    </xf>
    <xf numFmtId="49" fontId="0" fillId="0" borderId="0" xfId="0" applyNumberForma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0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2" xfId="0" applyBorder="1" applyAlignment="1">
      <alignment vertical="top"/>
    </xf>
    <xf numFmtId="0" fontId="0" fillId="0" borderId="2" xfId="0" applyBorder="1" applyAlignment="1">
      <alignment vertical="top" wrapText="1"/>
    </xf>
    <xf numFmtId="49" fontId="0" fillId="0" borderId="2" xfId="1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43" fontId="0" fillId="0" borderId="4" xfId="1" applyFont="1" applyBorder="1" applyAlignment="1">
      <alignment horizontal="right" vertical="center"/>
    </xf>
    <xf numFmtId="43" fontId="0" fillId="0" borderId="5" xfId="1" applyFont="1" applyBorder="1" applyAlignment="1">
      <alignment horizontal="right" vertical="center"/>
    </xf>
    <xf numFmtId="49" fontId="0" fillId="0" borderId="2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 vertical="top" wrapText="1"/>
    </xf>
    <xf numFmtId="0" fontId="0" fillId="0" borderId="2" xfId="0" applyBorder="1"/>
    <xf numFmtId="2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9" xfId="0" applyNumberFormat="1" applyBorder="1" applyAlignment="1">
      <alignment horizontal="right" vertical="center"/>
    </xf>
    <xf numFmtId="0" fontId="4" fillId="0" borderId="2" xfId="0" applyFont="1" applyBorder="1" applyAlignment="1">
      <alignment horizontal="center"/>
    </xf>
    <xf numFmtId="2" fontId="5" fillId="0" borderId="2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5"/>
  <sheetViews>
    <sheetView tabSelected="1" topLeftCell="A19" zoomScale="80" zoomScaleNormal="80" workbookViewId="0">
      <selection activeCell="G36" sqref="G36"/>
    </sheetView>
  </sheetViews>
  <sheetFormatPr defaultRowHeight="15" x14ac:dyDescent="0.25"/>
  <cols>
    <col min="1" max="1" width="4.28515625" customWidth="1"/>
    <col min="2" max="2" width="77.42578125" customWidth="1"/>
    <col min="3" max="3" width="9.7109375" style="3" customWidth="1"/>
    <col min="4" max="4" width="15.42578125" style="3" bestFit="1" customWidth="1"/>
    <col min="5" max="5" width="22.7109375" style="7" customWidth="1"/>
    <col min="6" max="6" width="11" customWidth="1"/>
    <col min="7" max="7" width="15.5703125" customWidth="1"/>
    <col min="9" max="9" width="95.140625" customWidth="1"/>
  </cols>
  <sheetData>
    <row r="1" spans="1:5" ht="15.75" thickBot="1" x14ac:dyDescent="0.3">
      <c r="A1" s="1"/>
      <c r="B1" s="8" t="s">
        <v>4</v>
      </c>
      <c r="C1" s="4" t="s">
        <v>5</v>
      </c>
      <c r="D1" s="4" t="s">
        <v>6</v>
      </c>
      <c r="E1" s="6" t="s">
        <v>7</v>
      </c>
    </row>
    <row r="2" spans="1:5" ht="21" customHeight="1" thickBot="1" x14ac:dyDescent="0.3">
      <c r="A2" s="22" t="s">
        <v>0</v>
      </c>
      <c r="B2" s="23" t="s">
        <v>9</v>
      </c>
      <c r="C2" s="5" t="s">
        <v>18</v>
      </c>
      <c r="D2" s="5" t="s">
        <v>10</v>
      </c>
      <c r="E2" s="2">
        <f>C2*D2</f>
        <v>352800</v>
      </c>
    </row>
    <row r="3" spans="1:5" ht="15" customHeight="1" thickBot="1" x14ac:dyDescent="0.3">
      <c r="A3" s="29" t="s">
        <v>11</v>
      </c>
      <c r="B3" s="30"/>
      <c r="C3" s="30"/>
      <c r="D3" s="30"/>
      <c r="E3" s="31"/>
    </row>
    <row r="4" spans="1:5" ht="20.25" customHeight="1" x14ac:dyDescent="0.25">
      <c r="A4" s="24" t="s">
        <v>1</v>
      </c>
      <c r="B4" s="25" t="s">
        <v>12</v>
      </c>
      <c r="C4" s="12" t="s">
        <v>13</v>
      </c>
      <c r="D4" s="12" t="s">
        <v>84</v>
      </c>
      <c r="E4" s="15">
        <f>C4*D4</f>
        <v>171000</v>
      </c>
    </row>
    <row r="5" spans="1:5" ht="20.25" customHeight="1" x14ac:dyDescent="0.25">
      <c r="A5" s="24" t="s">
        <v>2</v>
      </c>
      <c r="B5" s="25" t="s">
        <v>16</v>
      </c>
      <c r="C5" s="12" t="s">
        <v>13</v>
      </c>
      <c r="D5" s="12" t="s">
        <v>83</v>
      </c>
      <c r="E5" s="16">
        <f>C5*D5</f>
        <v>52000</v>
      </c>
    </row>
    <row r="6" spans="1:5" ht="30" x14ac:dyDescent="0.25">
      <c r="A6" s="24" t="s">
        <v>3</v>
      </c>
      <c r="B6" s="25" t="s">
        <v>19</v>
      </c>
      <c r="C6" s="13" t="s">
        <v>13</v>
      </c>
      <c r="D6" s="13" t="s">
        <v>81</v>
      </c>
      <c r="E6" s="16">
        <f>C6*D6</f>
        <v>8500</v>
      </c>
    </row>
    <row r="7" spans="1:5" x14ac:dyDescent="0.25">
      <c r="A7" s="24" t="s">
        <v>14</v>
      </c>
      <c r="B7" s="25" t="s">
        <v>21</v>
      </c>
      <c r="C7" s="13" t="s">
        <v>18</v>
      </c>
      <c r="D7" s="13" t="s">
        <v>22</v>
      </c>
      <c r="E7" s="16">
        <f>C7*D7</f>
        <v>103800</v>
      </c>
    </row>
    <row r="8" spans="1:5" x14ac:dyDescent="0.25">
      <c r="A8" s="24" t="s">
        <v>15</v>
      </c>
      <c r="B8" s="25" t="s">
        <v>24</v>
      </c>
      <c r="C8" s="13" t="s">
        <v>13</v>
      </c>
      <c r="D8" s="13" t="s">
        <v>82</v>
      </c>
      <c r="E8" s="16">
        <f>C8*D8</f>
        <v>70000</v>
      </c>
    </row>
    <row r="9" spans="1:5" x14ac:dyDescent="0.25">
      <c r="A9" s="34" t="s">
        <v>25</v>
      </c>
      <c r="B9" s="35"/>
      <c r="C9" s="35"/>
      <c r="D9" s="35"/>
      <c r="E9" s="35"/>
    </row>
    <row r="10" spans="1:5" x14ac:dyDescent="0.25">
      <c r="A10" s="10" t="s">
        <v>17</v>
      </c>
      <c r="B10" s="11" t="s">
        <v>27</v>
      </c>
      <c r="C10" s="13" t="s">
        <v>13</v>
      </c>
      <c r="D10" s="13" t="s">
        <v>75</v>
      </c>
      <c r="E10" s="17" t="s">
        <v>76</v>
      </c>
    </row>
    <row r="11" spans="1:5" ht="21" customHeight="1" x14ac:dyDescent="0.25">
      <c r="A11" s="10" t="s">
        <v>20</v>
      </c>
      <c r="B11" s="11" t="s">
        <v>28</v>
      </c>
      <c r="C11" s="13" t="s">
        <v>18</v>
      </c>
      <c r="D11" s="13" t="s">
        <v>32</v>
      </c>
      <c r="E11" s="17" t="s">
        <v>33</v>
      </c>
    </row>
    <row r="12" spans="1:5" x14ac:dyDescent="0.25">
      <c r="A12" s="34" t="s">
        <v>30</v>
      </c>
      <c r="B12" s="34"/>
      <c r="C12" s="34"/>
      <c r="D12" s="34"/>
      <c r="E12" s="34"/>
    </row>
    <row r="13" spans="1:5" x14ac:dyDescent="0.25">
      <c r="A13" s="10"/>
      <c r="B13" s="18" t="s">
        <v>34</v>
      </c>
      <c r="C13" s="13"/>
      <c r="D13" s="13"/>
      <c r="E13" s="14"/>
    </row>
    <row r="14" spans="1:5" x14ac:dyDescent="0.25">
      <c r="A14" s="19" t="s">
        <v>23</v>
      </c>
      <c r="B14" s="19" t="s">
        <v>35</v>
      </c>
      <c r="C14" s="13" t="s">
        <v>36</v>
      </c>
      <c r="D14" s="13" t="s">
        <v>72</v>
      </c>
      <c r="E14" s="20">
        <f t="shared" ref="E14:E21" si="0">C14*D14</f>
        <v>69610</v>
      </c>
    </row>
    <row r="15" spans="1:5" ht="45" x14ac:dyDescent="0.25">
      <c r="A15" s="10" t="s">
        <v>26</v>
      </c>
      <c r="B15" s="21" t="s">
        <v>38</v>
      </c>
      <c r="C15" s="13" t="s">
        <v>36</v>
      </c>
      <c r="D15" s="13" t="s">
        <v>39</v>
      </c>
      <c r="E15" s="20">
        <f t="shared" si="0"/>
        <v>2650</v>
      </c>
    </row>
    <row r="16" spans="1:5" x14ac:dyDescent="0.25">
      <c r="A16" s="10" t="s">
        <v>29</v>
      </c>
      <c r="B16" s="19" t="s">
        <v>40</v>
      </c>
      <c r="C16" s="13" t="s">
        <v>36</v>
      </c>
      <c r="D16" s="13" t="s">
        <v>42</v>
      </c>
      <c r="E16" s="20">
        <f t="shared" si="0"/>
        <v>4660</v>
      </c>
    </row>
    <row r="17" spans="1:5" x14ac:dyDescent="0.25">
      <c r="A17" s="10" t="s">
        <v>31</v>
      </c>
      <c r="B17" s="19" t="s">
        <v>44</v>
      </c>
      <c r="C17" s="13" t="s">
        <v>36</v>
      </c>
      <c r="D17" s="13" t="s">
        <v>45</v>
      </c>
      <c r="E17" s="20">
        <f t="shared" si="0"/>
        <v>24000</v>
      </c>
    </row>
    <row r="18" spans="1:5" ht="30" x14ac:dyDescent="0.25">
      <c r="A18" s="10" t="s">
        <v>37</v>
      </c>
      <c r="B18" s="21" t="s">
        <v>47</v>
      </c>
      <c r="C18" s="13" t="s">
        <v>18</v>
      </c>
      <c r="D18" s="13" t="s">
        <v>48</v>
      </c>
      <c r="E18" s="20">
        <f t="shared" si="0"/>
        <v>9000</v>
      </c>
    </row>
    <row r="19" spans="1:5" x14ac:dyDescent="0.25">
      <c r="A19" s="10" t="s">
        <v>41</v>
      </c>
      <c r="B19" s="19" t="s">
        <v>50</v>
      </c>
      <c r="C19" s="13" t="s">
        <v>36</v>
      </c>
      <c r="D19" s="13" t="s">
        <v>51</v>
      </c>
      <c r="E19" s="20">
        <f t="shared" si="0"/>
        <v>47950</v>
      </c>
    </row>
    <row r="20" spans="1:5" x14ac:dyDescent="0.25">
      <c r="A20" t="s">
        <v>43</v>
      </c>
      <c r="B20" t="s">
        <v>52</v>
      </c>
      <c r="C20" s="3" t="s">
        <v>36</v>
      </c>
      <c r="D20" s="3" t="s">
        <v>73</v>
      </c>
      <c r="E20" s="20">
        <f t="shared" si="0"/>
        <v>39200</v>
      </c>
    </row>
    <row r="21" spans="1:5" x14ac:dyDescent="0.25">
      <c r="A21" s="9" t="s">
        <v>46</v>
      </c>
      <c r="B21" t="s">
        <v>54</v>
      </c>
      <c r="C21" s="3" t="s">
        <v>13</v>
      </c>
      <c r="D21" s="3" t="s">
        <v>56</v>
      </c>
      <c r="E21" s="26">
        <f t="shared" si="0"/>
        <v>2872</v>
      </c>
    </row>
    <row r="22" spans="1:5" x14ac:dyDescent="0.25">
      <c r="A22" s="10"/>
      <c r="B22" s="27" t="s">
        <v>58</v>
      </c>
      <c r="C22" s="13"/>
      <c r="D22" s="13"/>
      <c r="E22" s="14"/>
    </row>
    <row r="23" spans="1:5" x14ac:dyDescent="0.25">
      <c r="A23" s="10" t="s">
        <v>49</v>
      </c>
      <c r="B23" s="19" t="s">
        <v>59</v>
      </c>
      <c r="C23" s="13" t="s">
        <v>13</v>
      </c>
      <c r="D23" s="13" t="s">
        <v>78</v>
      </c>
      <c r="E23" s="20">
        <f>C23*D23</f>
        <v>6400</v>
      </c>
    </row>
    <row r="24" spans="1:5" x14ac:dyDescent="0.25">
      <c r="A24" s="10" t="s">
        <v>53</v>
      </c>
      <c r="B24" s="19" t="s">
        <v>40</v>
      </c>
      <c r="C24" s="13" t="s">
        <v>13</v>
      </c>
      <c r="D24" s="13" t="s">
        <v>42</v>
      </c>
      <c r="E24" s="20">
        <f t="shared" ref="E24:E29" si="1">C24*D24</f>
        <v>466</v>
      </c>
    </row>
    <row r="25" spans="1:5" x14ac:dyDescent="0.25">
      <c r="A25" s="10" t="s">
        <v>55</v>
      </c>
      <c r="B25" s="19" t="s">
        <v>44</v>
      </c>
      <c r="C25" s="13" t="s">
        <v>13</v>
      </c>
      <c r="D25" s="13" t="s">
        <v>77</v>
      </c>
      <c r="E25" s="20">
        <f t="shared" si="1"/>
        <v>2000</v>
      </c>
    </row>
    <row r="26" spans="1:5" ht="30" x14ac:dyDescent="0.25">
      <c r="A26" s="10" t="s">
        <v>57</v>
      </c>
      <c r="B26" s="21" t="s">
        <v>63</v>
      </c>
      <c r="C26" s="13" t="s">
        <v>13</v>
      </c>
      <c r="D26" s="13" t="s">
        <v>74</v>
      </c>
      <c r="E26" s="20">
        <f t="shared" si="1"/>
        <v>32000</v>
      </c>
    </row>
    <row r="27" spans="1:5" x14ac:dyDescent="0.25">
      <c r="A27" s="10" t="s">
        <v>60</v>
      </c>
      <c r="B27" s="21" t="s">
        <v>65</v>
      </c>
      <c r="C27" s="13" t="s">
        <v>13</v>
      </c>
      <c r="D27" s="13" t="s">
        <v>74</v>
      </c>
      <c r="E27" s="20">
        <f t="shared" si="1"/>
        <v>32000</v>
      </c>
    </row>
    <row r="28" spans="1:5" x14ac:dyDescent="0.25">
      <c r="A28" s="10" t="s">
        <v>61</v>
      </c>
      <c r="B28" s="19" t="s">
        <v>50</v>
      </c>
      <c r="C28" s="13" t="s">
        <v>13</v>
      </c>
      <c r="D28" s="13" t="s">
        <v>51</v>
      </c>
      <c r="E28" s="20">
        <f t="shared" si="1"/>
        <v>4795</v>
      </c>
    </row>
    <row r="29" spans="1:5" ht="30" x14ac:dyDescent="0.25">
      <c r="A29" s="10" t="s">
        <v>62</v>
      </c>
      <c r="B29" s="21" t="s">
        <v>67</v>
      </c>
      <c r="C29" s="13" t="s">
        <v>13</v>
      </c>
      <c r="D29" s="13" t="s">
        <v>39</v>
      </c>
      <c r="E29" s="20">
        <f t="shared" si="1"/>
        <v>265</v>
      </c>
    </row>
    <row r="30" spans="1:5" x14ac:dyDescent="0.25">
      <c r="A30" s="36"/>
      <c r="B30" s="36"/>
      <c r="C30" s="36"/>
      <c r="D30" s="36"/>
      <c r="E30" s="36"/>
    </row>
    <row r="31" spans="1:5" x14ac:dyDescent="0.25">
      <c r="A31" s="10" t="s">
        <v>64</v>
      </c>
      <c r="B31" s="21" t="s">
        <v>71</v>
      </c>
      <c r="C31" s="13" t="s">
        <v>18</v>
      </c>
      <c r="D31" s="13" t="s">
        <v>68</v>
      </c>
      <c r="E31" s="20">
        <f>C31*D31</f>
        <v>30000</v>
      </c>
    </row>
    <row r="32" spans="1:5" x14ac:dyDescent="0.25">
      <c r="A32" s="10" t="s">
        <v>66</v>
      </c>
      <c r="B32" s="21" t="s">
        <v>69</v>
      </c>
      <c r="C32" s="13" t="s">
        <v>18</v>
      </c>
      <c r="D32" s="13" t="s">
        <v>70</v>
      </c>
      <c r="E32" s="20">
        <f>C32*D32</f>
        <v>54000</v>
      </c>
    </row>
    <row r="33" spans="1:5" ht="23.25" x14ac:dyDescent="0.3">
      <c r="A33" s="37" t="s">
        <v>8</v>
      </c>
      <c r="B33" s="37"/>
      <c r="C33" s="37"/>
      <c r="D33" s="37"/>
      <c r="E33" s="28">
        <f>E2+E4+E5+E6+E7+E8+E10+E11+E14+E15+E16+E17+E18+E19+E20+E21+E23+E24+E25+E26+E27+E28+E29+E31+E32</f>
        <v>1244968</v>
      </c>
    </row>
    <row r="34" spans="1:5" ht="15.75" x14ac:dyDescent="0.25">
      <c r="A34" s="32" t="s">
        <v>79</v>
      </c>
      <c r="B34" s="32"/>
      <c r="C34" s="32"/>
      <c r="D34" s="32"/>
      <c r="E34" s="14" t="s">
        <v>85</v>
      </c>
    </row>
    <row r="35" spans="1:5" ht="23.25" x14ac:dyDescent="0.25">
      <c r="A35" s="33" t="s">
        <v>80</v>
      </c>
      <c r="B35" s="33"/>
      <c r="C35" s="33"/>
      <c r="D35" s="33"/>
      <c r="E35" s="28" t="s">
        <v>86</v>
      </c>
    </row>
  </sheetData>
  <mergeCells count="7">
    <mergeCell ref="A3:E3"/>
    <mergeCell ref="A34:D34"/>
    <mergeCell ref="A35:D35"/>
    <mergeCell ref="A9:E9"/>
    <mergeCell ref="A12:E12"/>
    <mergeCell ref="A30:E30"/>
    <mergeCell ref="A33:D33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Кошторис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Степаньков Роман</dc:creator>
  <cp:lastModifiedBy>User</cp:lastModifiedBy>
  <dcterms:created xsi:type="dcterms:W3CDTF">2018-10-31T18:03:46Z</dcterms:created>
  <dcterms:modified xsi:type="dcterms:W3CDTF">2019-03-05T08:17:58Z</dcterms:modified>
</cp:coreProperties>
</file>