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44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/>
  <c r="L10" s="1"/>
  <c r="J23"/>
  <c r="J24"/>
  <c r="J25"/>
  <c r="J26"/>
  <c r="J27"/>
  <c r="J28"/>
  <c r="J22"/>
  <c r="J21"/>
  <c r="K29"/>
  <c r="K12"/>
  <c r="J11"/>
  <c r="J19"/>
  <c r="J18"/>
  <c r="J17"/>
  <c r="J15"/>
  <c r="L15" s="1"/>
  <c r="K14"/>
  <c r="J13"/>
  <c r="J7"/>
  <c r="L9" s="1"/>
  <c r="J4"/>
  <c r="K6"/>
  <c r="L29" l="1"/>
  <c r="L19"/>
  <c r="L12"/>
  <c r="L14"/>
  <c r="L6"/>
</calcChain>
</file>

<file path=xl/sharedStrings.xml><?xml version="1.0" encoding="utf-8"?>
<sst xmlns="http://schemas.openxmlformats.org/spreadsheetml/2006/main" count="60" uniqueCount="41">
  <si>
    <t>п/н</t>
  </si>
  <si>
    <t>Найменування</t>
  </si>
  <si>
    <t>од.виміру</t>
  </si>
  <si>
    <t>м.п</t>
  </si>
  <si>
    <t>кількість</t>
  </si>
  <si>
    <t>Сума за матеріал грн</t>
  </si>
  <si>
    <t>Ціна матеріал за од.</t>
  </si>
  <si>
    <t>Хвіртка з металічної сітки</t>
  </si>
  <si>
    <t xml:space="preserve"> ширина 1м висота 2м</t>
  </si>
  <si>
    <t xml:space="preserve">Встановлення пакану </t>
  </si>
  <si>
    <t>шт.</t>
  </si>
  <si>
    <t xml:space="preserve">Встановлення хвіртки </t>
  </si>
  <si>
    <t>Разом грн</t>
  </si>
  <si>
    <t>Ціна за роботу грн</t>
  </si>
  <si>
    <t>Сума за роботу грн</t>
  </si>
  <si>
    <t>м2</t>
  </si>
  <si>
    <t>Встановлення опор</t>
  </si>
  <si>
    <t>Лавки вуличні антивандальні</t>
  </si>
  <si>
    <t>Інформаційні знаки з текстами:</t>
  </si>
  <si>
    <t>"Місце для вигулу собак"15х30см  алюм.</t>
  </si>
  <si>
    <t>"Не смітити!" 15х30см алюміній</t>
  </si>
  <si>
    <t>"Прибирайте за своє собакою" 15х30 ал.</t>
  </si>
  <si>
    <t>Тренажери для занять з собаками</t>
  </si>
  <si>
    <t>Встановлення тренажерів</t>
  </si>
  <si>
    <t xml:space="preserve">Комплект панелі огорожі </t>
  </si>
  <si>
    <t>висотою 1.7 м зі стовпцями та кріпленнями довжиною 2.5 м</t>
  </si>
  <si>
    <t xml:space="preserve">Навіс від дощу з металічної рами та полікарбонатним накриттям 3х3м </t>
  </si>
  <si>
    <t>Встановлення лавок з бетонуванням ніжок</t>
  </si>
  <si>
    <t>Урни для сміття</t>
  </si>
  <si>
    <t>Опори освітлення вуличні висота 5 м</t>
  </si>
  <si>
    <t>Бар'єр для собак висотою 0,5 м</t>
  </si>
  <si>
    <t>Бар'єр для собак висотою 1,0 м</t>
  </si>
  <si>
    <t>Бар'єр для собак висотою 1,5 м</t>
  </si>
  <si>
    <t>Перешкоди "Аджиліті" для тренування собак (комплект з 6 елементів)</t>
  </si>
  <si>
    <t xml:space="preserve">Набір для аджиліті "Slalom" , 115 х 3,3см, </t>
  </si>
  <si>
    <t>Бум для собак 800*200*5000</t>
  </si>
  <si>
    <t>Трамплін  для собак 800*200*5000</t>
  </si>
  <si>
    <t>Бум для собак 3450*200*1000</t>
  </si>
  <si>
    <t>Всього: 94 880,00</t>
  </si>
  <si>
    <t xml:space="preserve">Приблизний кошторис по тренувально-вигульному майданчику для собак  «Dog park Позняки» </t>
  </si>
  <si>
    <t>на території пустиря мікрорайону №8, Дарницького району</t>
  </si>
</sst>
</file>

<file path=xl/styles.xml><?xml version="1.0" encoding="utf-8"?>
<styleSheet xmlns="http://schemas.openxmlformats.org/spreadsheetml/2006/main">
  <numFmts count="1">
    <numFmt numFmtId="164" formatCode="#,##0_₴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5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5" xfId="0" applyFont="1" applyFill="1" applyBorder="1"/>
    <xf numFmtId="0" fontId="1" fillId="0" borderId="6" xfId="0" applyFont="1" applyBorder="1"/>
    <xf numFmtId="0" fontId="1" fillId="0" borderId="14" xfId="0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1" fillId="0" borderId="2" xfId="0" applyFont="1" applyFill="1" applyBorder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0" fontId="1" fillId="0" borderId="14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1" fillId="0" borderId="0" xfId="0" applyFont="1" applyFill="1"/>
    <xf numFmtId="0" fontId="1" fillId="0" borderId="8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6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9" xfId="0" applyFont="1" applyFill="1" applyBorder="1"/>
    <xf numFmtId="0" fontId="1" fillId="0" borderId="9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95" zoomScaleNormal="95" workbookViewId="0">
      <selection activeCell="B6" sqref="B6:E6"/>
    </sheetView>
  </sheetViews>
  <sheetFormatPr defaultRowHeight="12.75"/>
  <cols>
    <col min="1" max="1" width="5" style="1" customWidth="1"/>
    <col min="2" max="4" width="9.140625" style="1"/>
    <col min="5" max="5" width="34" style="1" customWidth="1"/>
    <col min="6" max="7" width="10" style="1" customWidth="1"/>
    <col min="8" max="8" width="10.140625" style="1" customWidth="1"/>
    <col min="9" max="9" width="9.140625" style="2"/>
    <col min="10" max="10" width="12.7109375" style="1" customWidth="1"/>
    <col min="11" max="11" width="12" style="1" customWidth="1"/>
    <col min="12" max="12" width="10.42578125" style="25" customWidth="1"/>
    <col min="13" max="16384" width="9.140625" style="1"/>
  </cols>
  <sheetData>
    <row r="1" spans="1:12" ht="15.75">
      <c r="B1" s="20" t="s">
        <v>39</v>
      </c>
      <c r="E1" s="21"/>
      <c r="F1" s="21"/>
      <c r="G1" s="21"/>
      <c r="H1" s="21"/>
      <c r="I1" s="22"/>
      <c r="J1" s="21"/>
      <c r="K1" s="21"/>
    </row>
    <row r="2" spans="1:12" ht="15.75">
      <c r="D2" s="21"/>
      <c r="E2" s="20" t="s">
        <v>40</v>
      </c>
      <c r="F2" s="21"/>
      <c r="G2" s="21"/>
      <c r="H2" s="21"/>
      <c r="I2" s="22"/>
      <c r="J2" s="21"/>
      <c r="K2" s="21"/>
    </row>
    <row r="3" spans="1:12" ht="42.75" customHeight="1">
      <c r="A3" s="3" t="s">
        <v>0</v>
      </c>
      <c r="B3" s="83" t="s">
        <v>1</v>
      </c>
      <c r="C3" s="84"/>
      <c r="D3" s="84"/>
      <c r="E3" s="85"/>
      <c r="F3" s="4" t="s">
        <v>2</v>
      </c>
      <c r="G3" s="5" t="s">
        <v>4</v>
      </c>
      <c r="H3" s="6" t="s">
        <v>6</v>
      </c>
      <c r="I3" s="7" t="s">
        <v>13</v>
      </c>
      <c r="J3" s="24" t="s">
        <v>5</v>
      </c>
      <c r="K3" s="4" t="s">
        <v>14</v>
      </c>
      <c r="L3" s="26" t="s">
        <v>12</v>
      </c>
    </row>
    <row r="4" spans="1:12" s="45" customFormat="1" ht="15.75" customHeight="1">
      <c r="A4" s="15">
        <v>1</v>
      </c>
      <c r="B4" s="86" t="s">
        <v>24</v>
      </c>
      <c r="C4" s="87"/>
      <c r="D4" s="87"/>
      <c r="E4" s="88"/>
      <c r="F4" s="15" t="s">
        <v>10</v>
      </c>
      <c r="G4" s="17">
        <v>62</v>
      </c>
      <c r="H4" s="41">
        <v>650</v>
      </c>
      <c r="I4" s="42"/>
      <c r="J4" s="43">
        <f>H4*G4</f>
        <v>40300</v>
      </c>
      <c r="K4" s="41"/>
      <c r="L4" s="44"/>
    </row>
    <row r="5" spans="1:12" s="45" customFormat="1" ht="15.75" customHeight="1">
      <c r="A5" s="46"/>
      <c r="B5" s="74" t="s">
        <v>25</v>
      </c>
      <c r="C5" s="75"/>
      <c r="D5" s="75"/>
      <c r="E5" s="76"/>
      <c r="F5" s="46"/>
      <c r="G5" s="47"/>
      <c r="H5" s="48"/>
      <c r="I5" s="49"/>
      <c r="J5" s="50"/>
      <c r="K5" s="48"/>
      <c r="L5" s="51"/>
    </row>
    <row r="6" spans="1:12" s="45" customFormat="1" ht="16.5" customHeight="1">
      <c r="A6" s="18"/>
      <c r="B6" s="77" t="s">
        <v>9</v>
      </c>
      <c r="C6" s="78"/>
      <c r="D6" s="78"/>
      <c r="E6" s="79"/>
      <c r="F6" s="18" t="s">
        <v>3</v>
      </c>
      <c r="G6" s="19">
        <v>155</v>
      </c>
      <c r="H6" s="52"/>
      <c r="I6" s="53">
        <v>100</v>
      </c>
      <c r="J6" s="54"/>
      <c r="K6" s="52">
        <f>I6*G6</f>
        <v>15500</v>
      </c>
      <c r="L6" s="55">
        <f>K6+J4</f>
        <v>55800</v>
      </c>
    </row>
    <row r="7" spans="1:12" s="45" customFormat="1">
      <c r="A7" s="15">
        <v>2</v>
      </c>
      <c r="B7" s="15" t="s">
        <v>7</v>
      </c>
      <c r="C7" s="56"/>
      <c r="D7" s="56"/>
      <c r="E7" s="57"/>
      <c r="F7" s="15" t="s">
        <v>10</v>
      </c>
      <c r="G7" s="17">
        <v>2</v>
      </c>
      <c r="H7" s="41">
        <v>2900</v>
      </c>
      <c r="I7" s="58"/>
      <c r="J7" s="59">
        <f>H7*G7</f>
        <v>5800</v>
      </c>
      <c r="K7" s="41"/>
      <c r="L7" s="44"/>
    </row>
    <row r="8" spans="1:12" s="45" customFormat="1">
      <c r="A8" s="46"/>
      <c r="B8" s="46" t="s">
        <v>8</v>
      </c>
      <c r="C8" s="60"/>
      <c r="D8" s="60"/>
      <c r="E8" s="61"/>
      <c r="F8" s="46"/>
      <c r="G8" s="47"/>
      <c r="H8" s="48"/>
      <c r="I8" s="62"/>
      <c r="J8" s="50"/>
      <c r="K8" s="48"/>
      <c r="L8" s="51"/>
    </row>
    <row r="9" spans="1:12" s="45" customFormat="1">
      <c r="A9" s="18"/>
      <c r="B9" s="18" t="s">
        <v>11</v>
      </c>
      <c r="C9" s="63"/>
      <c r="D9" s="63"/>
      <c r="E9" s="64"/>
      <c r="F9" s="18" t="s">
        <v>10</v>
      </c>
      <c r="G9" s="19">
        <v>2</v>
      </c>
      <c r="H9" s="52"/>
      <c r="I9" s="65">
        <v>600</v>
      </c>
      <c r="J9" s="54"/>
      <c r="K9" s="52">
        <v>1200</v>
      </c>
      <c r="L9" s="55">
        <f>K9+J7</f>
        <v>7000</v>
      </c>
    </row>
    <row r="10" spans="1:12" s="45" customFormat="1">
      <c r="A10" s="15">
        <v>3</v>
      </c>
      <c r="B10" s="15" t="s">
        <v>26</v>
      </c>
      <c r="C10" s="56"/>
      <c r="D10" s="56"/>
      <c r="E10" s="57"/>
      <c r="F10" s="46" t="s">
        <v>15</v>
      </c>
      <c r="G10" s="47">
        <v>9</v>
      </c>
      <c r="H10" s="48">
        <v>800</v>
      </c>
      <c r="I10" s="62">
        <v>200</v>
      </c>
      <c r="J10" s="50">
        <f>G10*(H10+I10)</f>
        <v>9000</v>
      </c>
      <c r="K10" s="48"/>
      <c r="L10" s="51">
        <f>J10</f>
        <v>9000</v>
      </c>
    </row>
    <row r="11" spans="1:12" s="45" customFormat="1">
      <c r="A11" s="15">
        <v>4</v>
      </c>
      <c r="B11" s="15" t="s">
        <v>29</v>
      </c>
      <c r="C11" s="56"/>
      <c r="D11" s="56"/>
      <c r="E11" s="57"/>
      <c r="F11" s="15" t="s">
        <v>10</v>
      </c>
      <c r="G11" s="17">
        <v>1</v>
      </c>
      <c r="H11" s="41">
        <v>4500</v>
      </c>
      <c r="I11" s="42"/>
      <c r="J11" s="43">
        <f>H11*G11</f>
        <v>4500</v>
      </c>
      <c r="K11" s="41"/>
      <c r="L11" s="44"/>
    </row>
    <row r="12" spans="1:12" s="45" customFormat="1">
      <c r="A12" s="18"/>
      <c r="B12" s="18" t="s">
        <v>16</v>
      </c>
      <c r="C12" s="63"/>
      <c r="D12" s="63"/>
      <c r="E12" s="64"/>
      <c r="F12" s="18" t="s">
        <v>10</v>
      </c>
      <c r="G12" s="19">
        <v>1</v>
      </c>
      <c r="H12" s="52"/>
      <c r="I12" s="65">
        <v>1000</v>
      </c>
      <c r="J12" s="54"/>
      <c r="K12" s="52">
        <f>I12*G12</f>
        <v>1000</v>
      </c>
      <c r="L12" s="55">
        <f>J11+K12</f>
        <v>5500</v>
      </c>
    </row>
    <row r="13" spans="1:12" s="45" customFormat="1">
      <c r="A13" s="15">
        <v>5</v>
      </c>
      <c r="B13" s="15" t="s">
        <v>17</v>
      </c>
      <c r="C13" s="56"/>
      <c r="D13" s="56"/>
      <c r="E13" s="57"/>
      <c r="F13" s="15" t="s">
        <v>10</v>
      </c>
      <c r="G13" s="17">
        <v>2</v>
      </c>
      <c r="H13" s="41">
        <v>2000</v>
      </c>
      <c r="I13" s="42"/>
      <c r="J13" s="43">
        <f>H13*G13</f>
        <v>4000</v>
      </c>
      <c r="K13" s="41"/>
      <c r="L13" s="44"/>
    </row>
    <row r="14" spans="1:12" s="45" customFormat="1">
      <c r="A14" s="18"/>
      <c r="B14" s="46" t="s">
        <v>27</v>
      </c>
      <c r="C14" s="63"/>
      <c r="D14" s="63"/>
      <c r="E14" s="64"/>
      <c r="F14" s="18" t="s">
        <v>10</v>
      </c>
      <c r="G14" s="19">
        <v>2</v>
      </c>
      <c r="H14" s="52"/>
      <c r="I14" s="65">
        <v>300</v>
      </c>
      <c r="J14" s="54"/>
      <c r="K14" s="52">
        <f>I14*G14</f>
        <v>600</v>
      </c>
      <c r="L14" s="55">
        <f>K14+J13</f>
        <v>4600</v>
      </c>
    </row>
    <row r="15" spans="1:12" s="45" customFormat="1">
      <c r="A15" s="66">
        <v>6</v>
      </c>
      <c r="B15" s="66" t="s">
        <v>28</v>
      </c>
      <c r="C15" s="67"/>
      <c r="D15" s="67"/>
      <c r="E15" s="68"/>
      <c r="F15" s="66" t="s">
        <v>10</v>
      </c>
      <c r="G15" s="69">
        <v>2</v>
      </c>
      <c r="H15" s="70">
        <v>500</v>
      </c>
      <c r="I15" s="71"/>
      <c r="J15" s="72">
        <f>H15*G15</f>
        <v>1000</v>
      </c>
      <c r="K15" s="70"/>
      <c r="L15" s="73">
        <f>J15</f>
        <v>1000</v>
      </c>
    </row>
    <row r="16" spans="1:12" s="45" customFormat="1">
      <c r="A16" s="15">
        <v>8</v>
      </c>
      <c r="B16" s="15" t="s">
        <v>18</v>
      </c>
      <c r="C16" s="56"/>
      <c r="D16" s="56"/>
      <c r="E16" s="57"/>
      <c r="F16" s="15"/>
      <c r="G16" s="17"/>
      <c r="H16" s="41"/>
      <c r="I16" s="42"/>
      <c r="J16" s="43"/>
      <c r="K16" s="41"/>
      <c r="L16" s="44"/>
    </row>
    <row r="17" spans="1:12" s="45" customFormat="1">
      <c r="A17" s="46"/>
      <c r="B17" s="80" t="s">
        <v>19</v>
      </c>
      <c r="C17" s="81"/>
      <c r="D17" s="81"/>
      <c r="E17" s="82"/>
      <c r="F17" s="46" t="s">
        <v>10</v>
      </c>
      <c r="G17" s="47">
        <v>1</v>
      </c>
      <c r="H17" s="48">
        <v>200</v>
      </c>
      <c r="I17" s="62"/>
      <c r="J17" s="50">
        <f>H17</f>
        <v>200</v>
      </c>
      <c r="K17" s="48"/>
      <c r="L17" s="51"/>
    </row>
    <row r="18" spans="1:12" s="45" customFormat="1">
      <c r="A18" s="46"/>
      <c r="B18" s="80" t="s">
        <v>20</v>
      </c>
      <c r="C18" s="81"/>
      <c r="D18" s="81"/>
      <c r="E18" s="82"/>
      <c r="F18" s="46" t="s">
        <v>10</v>
      </c>
      <c r="G18" s="47">
        <v>1</v>
      </c>
      <c r="H18" s="48">
        <v>200</v>
      </c>
      <c r="I18" s="62"/>
      <c r="J18" s="50">
        <f>H18</f>
        <v>200</v>
      </c>
      <c r="K18" s="48"/>
      <c r="L18" s="51"/>
    </row>
    <row r="19" spans="1:12" s="45" customFormat="1">
      <c r="A19" s="46"/>
      <c r="B19" s="80" t="s">
        <v>21</v>
      </c>
      <c r="C19" s="81"/>
      <c r="D19" s="81"/>
      <c r="E19" s="82"/>
      <c r="F19" s="46" t="s">
        <v>10</v>
      </c>
      <c r="G19" s="47">
        <v>1</v>
      </c>
      <c r="H19" s="48">
        <v>200</v>
      </c>
      <c r="I19" s="62"/>
      <c r="J19" s="50">
        <f>H19</f>
        <v>200</v>
      </c>
      <c r="K19" s="48"/>
      <c r="L19" s="51">
        <f>J17+J18+J19</f>
        <v>600</v>
      </c>
    </row>
    <row r="20" spans="1:12">
      <c r="A20" s="8">
        <v>9</v>
      </c>
      <c r="B20" s="15" t="s">
        <v>22</v>
      </c>
      <c r="C20" s="16"/>
      <c r="D20" s="16"/>
      <c r="E20" s="11"/>
      <c r="F20" s="8"/>
      <c r="G20" s="10"/>
      <c r="H20" s="27"/>
      <c r="I20" s="35"/>
      <c r="J20" s="36"/>
      <c r="K20" s="27"/>
      <c r="L20" s="28"/>
    </row>
    <row r="21" spans="1:12">
      <c r="A21" s="9"/>
      <c r="B21" s="89" t="s">
        <v>30</v>
      </c>
      <c r="C21" s="90"/>
      <c r="D21" s="90"/>
      <c r="E21" s="91"/>
      <c r="F21" s="9" t="s">
        <v>10</v>
      </c>
      <c r="G21" s="12">
        <v>1</v>
      </c>
      <c r="H21" s="39">
        <v>1300</v>
      </c>
      <c r="I21" s="32"/>
      <c r="J21" s="37">
        <f>H21</f>
        <v>1300</v>
      </c>
      <c r="K21" s="29"/>
      <c r="L21" s="30"/>
    </row>
    <row r="22" spans="1:12">
      <c r="A22" s="9"/>
      <c r="B22" s="89" t="s">
        <v>31</v>
      </c>
      <c r="C22" s="90"/>
      <c r="D22" s="90"/>
      <c r="E22" s="91"/>
      <c r="F22" s="9" t="s">
        <v>10</v>
      </c>
      <c r="G22" s="12">
        <v>1</v>
      </c>
      <c r="H22" s="39">
        <v>1600</v>
      </c>
      <c r="I22" s="32"/>
      <c r="J22" s="37">
        <f>H22</f>
        <v>1600</v>
      </c>
      <c r="K22" s="29"/>
      <c r="L22" s="30"/>
    </row>
    <row r="23" spans="1:12">
      <c r="A23" s="9"/>
      <c r="B23" s="89" t="s">
        <v>32</v>
      </c>
      <c r="C23" s="90"/>
      <c r="D23" s="90"/>
      <c r="E23" s="91"/>
      <c r="F23" s="9" t="s">
        <v>10</v>
      </c>
      <c r="G23" s="12">
        <v>1</v>
      </c>
      <c r="H23" s="39">
        <v>2000</v>
      </c>
      <c r="I23" s="32"/>
      <c r="J23" s="37">
        <f t="shared" ref="J23:J28" si="0">H23</f>
        <v>2000</v>
      </c>
      <c r="K23" s="29"/>
      <c r="L23" s="30"/>
    </row>
    <row r="24" spans="1:12">
      <c r="A24" s="9"/>
      <c r="B24" s="89" t="s">
        <v>33</v>
      </c>
      <c r="C24" s="90"/>
      <c r="D24" s="90"/>
      <c r="E24" s="91"/>
      <c r="F24" s="9" t="s">
        <v>10</v>
      </c>
      <c r="G24" s="12">
        <v>1</v>
      </c>
      <c r="H24" s="39">
        <v>380</v>
      </c>
      <c r="I24" s="32"/>
      <c r="J24" s="37">
        <f t="shared" si="0"/>
        <v>380</v>
      </c>
      <c r="K24" s="29"/>
      <c r="L24" s="30"/>
    </row>
    <row r="25" spans="1:12">
      <c r="A25" s="9"/>
      <c r="B25" s="89" t="s">
        <v>34</v>
      </c>
      <c r="C25" s="90"/>
      <c r="D25" s="90"/>
      <c r="E25" s="91"/>
      <c r="F25" s="9" t="s">
        <v>10</v>
      </c>
      <c r="G25" s="12">
        <v>1</v>
      </c>
      <c r="H25" s="39">
        <v>1100</v>
      </c>
      <c r="I25" s="32"/>
      <c r="J25" s="37">
        <f t="shared" si="0"/>
        <v>1100</v>
      </c>
      <c r="K25" s="29"/>
      <c r="L25" s="30"/>
    </row>
    <row r="26" spans="1:12">
      <c r="A26" s="9"/>
      <c r="B26" s="89" t="s">
        <v>35</v>
      </c>
      <c r="C26" s="90"/>
      <c r="D26" s="90"/>
      <c r="E26" s="91"/>
      <c r="F26" s="9" t="s">
        <v>10</v>
      </c>
      <c r="G26" s="12">
        <v>1</v>
      </c>
      <c r="H26" s="39">
        <v>1000</v>
      </c>
      <c r="I26" s="32"/>
      <c r="J26" s="37">
        <f t="shared" si="0"/>
        <v>1000</v>
      </c>
      <c r="K26" s="29"/>
      <c r="L26" s="30"/>
    </row>
    <row r="27" spans="1:12">
      <c r="A27" s="9"/>
      <c r="B27" s="89" t="s">
        <v>36</v>
      </c>
      <c r="C27" s="90"/>
      <c r="D27" s="90"/>
      <c r="E27" s="91"/>
      <c r="F27" s="9" t="s">
        <v>10</v>
      </c>
      <c r="G27" s="12">
        <v>1</v>
      </c>
      <c r="H27" s="39">
        <v>1000</v>
      </c>
      <c r="I27" s="32"/>
      <c r="J27" s="37">
        <f t="shared" si="0"/>
        <v>1000</v>
      </c>
      <c r="K27" s="29"/>
      <c r="L27" s="30"/>
    </row>
    <row r="28" spans="1:12">
      <c r="A28" s="9"/>
      <c r="B28" s="89" t="s">
        <v>37</v>
      </c>
      <c r="C28" s="90"/>
      <c r="D28" s="90"/>
      <c r="E28" s="91"/>
      <c r="F28" s="9" t="s">
        <v>10</v>
      </c>
      <c r="G28" s="12">
        <v>1</v>
      </c>
      <c r="H28" s="39">
        <v>1200</v>
      </c>
      <c r="I28" s="32"/>
      <c r="J28" s="37">
        <f t="shared" si="0"/>
        <v>1200</v>
      </c>
      <c r="K28" s="29"/>
      <c r="L28" s="30"/>
    </row>
    <row r="29" spans="1:12">
      <c r="A29" s="13"/>
      <c r="B29" s="92" t="s">
        <v>23</v>
      </c>
      <c r="C29" s="93"/>
      <c r="D29" s="93"/>
      <c r="E29" s="94"/>
      <c r="F29" s="13" t="s">
        <v>10</v>
      </c>
      <c r="G29" s="14">
        <v>9</v>
      </c>
      <c r="H29" s="40">
        <v>2500</v>
      </c>
      <c r="I29" s="33">
        <v>200</v>
      </c>
      <c r="J29" s="34"/>
      <c r="K29" s="31">
        <f>I29*G29</f>
        <v>1800</v>
      </c>
      <c r="L29" s="38">
        <f>K29+J21+J22+J23+J24+J25+J26+J27+J28</f>
        <v>11380</v>
      </c>
    </row>
    <row r="32" spans="1:12" ht="18.75">
      <c r="K32" s="23" t="s">
        <v>38</v>
      </c>
    </row>
  </sheetData>
  <mergeCells count="16">
    <mergeCell ref="B19:E19"/>
    <mergeCell ref="B21:E21"/>
    <mergeCell ref="B22:E22"/>
    <mergeCell ref="B29:E29"/>
    <mergeCell ref="B28:E28"/>
    <mergeCell ref="B27:E27"/>
    <mergeCell ref="B26:E26"/>
    <mergeCell ref="B25:E25"/>
    <mergeCell ref="B24:E24"/>
    <mergeCell ref="B23:E23"/>
    <mergeCell ref="B5:E5"/>
    <mergeCell ref="B6:E6"/>
    <mergeCell ref="B17:E17"/>
    <mergeCell ref="B18:E18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</dc:creator>
  <cp:lastModifiedBy>ermakova</cp:lastModifiedBy>
  <cp:lastPrinted>2016-09-07T07:39:52Z</cp:lastPrinted>
  <dcterms:created xsi:type="dcterms:W3CDTF">2016-09-05T11:41:15Z</dcterms:created>
  <dcterms:modified xsi:type="dcterms:W3CDTF">2016-12-05T13:46:06Z</dcterms:modified>
</cp:coreProperties>
</file>