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. Сквер 66А\"/>
    </mc:Choice>
  </mc:AlternateContent>
  <xr:revisionPtr revIDLastSave="0" documentId="8_{25C04249-9E19-41A6-B9DA-8304AC78BF98}" xr6:coauthVersionLast="41" xr6:coauthVersionMax="41" xr10:uidLastSave="{00000000-0000-0000-0000-000000000000}"/>
  <bookViews>
    <workbookView xWindow="-120" yWindow="-120" windowWidth="29040" windowHeight="15840" xr2:uid="{997C55FE-7A3D-4B7E-BF3A-666183B70D0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49" i="1" l="1"/>
  <c r="F43" i="1"/>
  <c r="F42" i="1"/>
  <c r="F21" i="1" l="1"/>
  <c r="F18" i="1"/>
  <c r="F15" i="1" l="1"/>
  <c r="F14" i="1"/>
  <c r="F13" i="1"/>
  <c r="F59" i="1" l="1"/>
  <c r="F16" i="1" l="1"/>
  <c r="F73" i="1"/>
  <c r="F72" i="1"/>
  <c r="F71" i="1"/>
  <c r="F74" i="1" s="1"/>
  <c r="F30" i="1"/>
  <c r="F66" i="1"/>
  <c r="F65" i="1"/>
  <c r="F67" i="1"/>
  <c r="F45" i="1"/>
  <c r="F64" i="1"/>
  <c r="F63" i="1"/>
  <c r="F62" i="1"/>
  <c r="F61" i="1"/>
  <c r="F60" i="1"/>
  <c r="F58" i="1"/>
  <c r="F57" i="1"/>
  <c r="F56" i="1"/>
  <c r="F12" i="1"/>
  <c r="F55" i="1"/>
  <c r="F54" i="1"/>
  <c r="F53" i="1"/>
  <c r="F29" i="1"/>
  <c r="F35" i="1" l="1"/>
  <c r="F34" i="1"/>
  <c r="F39" i="1"/>
  <c r="F38" i="1"/>
  <c r="F37" i="1"/>
  <c r="F33" i="1"/>
  <c r="F36" i="1"/>
  <c r="F17" i="1"/>
  <c r="F32" i="1"/>
  <c r="F31" i="1"/>
  <c r="F28" i="1"/>
  <c r="F27" i="1"/>
  <c r="F26" i="1"/>
  <c r="F25" i="1"/>
  <c r="F48" i="1"/>
  <c r="F47" i="1"/>
  <c r="F46" i="1"/>
  <c r="F44" i="1"/>
  <c r="F11" i="1"/>
  <c r="F10" i="1"/>
  <c r="F23" i="1"/>
  <c r="F22" i="1"/>
  <c r="F9" i="1"/>
  <c r="F20" i="1"/>
  <c r="F19" i="1"/>
  <c r="F51" i="1" l="1"/>
  <c r="F40" i="1"/>
  <c r="F75" i="1"/>
  <c r="F76" i="1" l="1"/>
  <c r="F77" i="1"/>
</calcChain>
</file>

<file path=xl/sharedStrings.xml><?xml version="1.0" encoding="utf-8"?>
<sst xmlns="http://schemas.openxmlformats.org/spreadsheetml/2006/main" count="143" uniqueCount="85">
  <si>
    <t>№
п/п</t>
  </si>
  <si>
    <t>Найменування робіт і витрат</t>
  </si>
  <si>
    <t>Одиниця
виміру</t>
  </si>
  <si>
    <t>Вартість одиниці,
грн.</t>
  </si>
  <si>
    <t>Кількість</t>
  </si>
  <si>
    <t>Загальна вартість, грн.</t>
  </si>
  <si>
    <t>м</t>
  </si>
  <si>
    <t>100 м2</t>
  </si>
  <si>
    <t>т</t>
  </si>
  <si>
    <t>100м2</t>
  </si>
  <si>
    <t>м2</t>
  </si>
  <si>
    <t xml:space="preserve">Розлив вяжучих матеріалів </t>
  </si>
  <si>
    <t xml:space="preserve">Встановлення бетоних поребриків на бетону основу </t>
  </si>
  <si>
    <t>Емульсія бітумна, дорожня</t>
  </si>
  <si>
    <t>Суміш асфальтобетонна, гаряча , дрібнозерниста піщана, марка Г4</t>
  </si>
  <si>
    <t>Борд дорожній, з/б 100-20-6</t>
  </si>
  <si>
    <t>шт</t>
  </si>
  <si>
    <t>Демонтаж асфальтобетоних покритів, товщиною до 10 см</t>
  </si>
  <si>
    <t>Встановлення ФЕМ на бетону основу</t>
  </si>
  <si>
    <t>ФЕМ Старе місто 2К-4 сірий</t>
  </si>
  <si>
    <t>ФЕМ Старе місто 2К-4 перлина</t>
  </si>
  <si>
    <t>м3</t>
  </si>
  <si>
    <t xml:space="preserve">Навантаження сміття вручну </t>
  </si>
  <si>
    <t>Перевезення сміття до 20 км</t>
  </si>
  <si>
    <t>_</t>
  </si>
  <si>
    <t>Вуличний смітник, бетоний "Гранд" ТМ "МайСад"</t>
  </si>
  <si>
    <t>Собача вбиральня ТМ "ЛавГав" з доставкою та монтажем + 50 біопакетів</t>
  </si>
  <si>
    <t>Встановлення напівсфер</t>
  </si>
  <si>
    <t>Логістичні, виробничі заходи</t>
  </si>
  <si>
    <t>2. Вуличні меблі</t>
  </si>
  <si>
    <t>1. Будівельні роботи</t>
  </si>
  <si>
    <t>Дорожній знак, круглий двосторонній на стояку ТМ "Знакі.ЮА"</t>
  </si>
  <si>
    <t>Встановлення дорожнього знаку ТМ "Знакі.ЮА"</t>
  </si>
  <si>
    <t>Дорожній знак трикутний з встановленням на стовп освітлення ТМ "Знакі.Юа"</t>
  </si>
  <si>
    <t>Дорожній знак-табличка з встановленням на стовп освітлення ТМ "Знакі. Юа"</t>
  </si>
  <si>
    <t>Облаштування дорожніх корит з застосуванням ескаваторів, глибина корита до 250 мм</t>
  </si>
  <si>
    <t>Щебінь гранітний фр. 40-70мм</t>
  </si>
  <si>
    <t>Тротуарна плита з/б 6 П5</t>
  </si>
  <si>
    <t>ФЕМ "Бруківка" 10-10-4 сірий</t>
  </si>
  <si>
    <t>Бетон В15</t>
  </si>
  <si>
    <t xml:space="preserve">Встановлення ФЕМ на бетонну основу </t>
  </si>
  <si>
    <t>Встановлення бетоних плит на щебневу основу</t>
  </si>
  <si>
    <t xml:space="preserve">Облаштування одношарових основ їз щебеню товщиною до 10 см, фракції 40-70 мм </t>
  </si>
  <si>
    <t>3. Зелені насадження</t>
  </si>
  <si>
    <t>Перевезення грунту до 5 км</t>
  </si>
  <si>
    <t>Пiдготовлення вручну стандартних мiсць для садiння дерев та кущiв iз круглою грудкою землi розмiром 0,8х0,6 м у природному грунтi з добавленням рослинної землi до 100%</t>
  </si>
  <si>
    <t>1шт</t>
  </si>
  <si>
    <t>Садiння дерев та кущiв iз грудкою землi розмiром 0,8х0,6 м</t>
  </si>
  <si>
    <t>Робінія псевдоакація  Robinia pseudoacacia 2,5м</t>
  </si>
  <si>
    <t>Садiння багатолітніх квiтникiв при густотi насаджання 1,6 тис.шт квiтiв на 100 м2</t>
  </si>
  <si>
    <t>10м2</t>
  </si>
  <si>
    <t>міш</t>
  </si>
  <si>
    <t>Розміщення мульчі</t>
  </si>
  <si>
    <t xml:space="preserve">Грунт рослинний </t>
  </si>
  <si>
    <t>Встановлення смітників</t>
  </si>
  <si>
    <t>1 шт</t>
  </si>
  <si>
    <t>Посiв газонiв партерних, маврiтанських та звичайних вручну</t>
  </si>
  <si>
    <t>кг</t>
  </si>
  <si>
    <t>Влаштування газону шаром 10 см</t>
  </si>
  <si>
    <t>Тактильна плитка "Увага" 0,3х0.3</t>
  </si>
  <si>
    <t>4. Інше</t>
  </si>
  <si>
    <t xml:space="preserve">Прибирання сміття </t>
  </si>
  <si>
    <t>100т</t>
  </si>
  <si>
    <t>Резерв 20%</t>
  </si>
  <si>
    <t>Всього по кошторису, грн</t>
  </si>
  <si>
    <t xml:space="preserve">Загалом по розділу 4, грн </t>
  </si>
  <si>
    <t>Всього, грн</t>
  </si>
  <si>
    <t>Загалом по розділу 3, грн</t>
  </si>
  <si>
    <t>Загалом по розділу 2, грн</t>
  </si>
  <si>
    <t>Загалом по розділу 1, грн</t>
  </si>
  <si>
    <t>Кошторис проекту</t>
  </si>
  <si>
    <t>Мульча (кора) соснова фр.50-80 мм</t>
  </si>
  <si>
    <t>Мульча (кора) соснова фр.20-50 мм</t>
  </si>
  <si>
    <t>Газона суміш посухостійка</t>
  </si>
  <si>
    <t>Війник гостроквітковий Calamagrostis acutiflora ФОП "Солнцецвет"</t>
  </si>
  <si>
    <t>Elymus arenarius Колосняк піщаний ФОП "Солнцецвет"</t>
  </si>
  <si>
    <t>Овсец вечнозеленый Helictotrichon sempervirens Pendula ФОП "Солнцецвет"</t>
  </si>
  <si>
    <t>Овсяница голубая  Festuca glauca Elijah Blue ФОП "Солнцецвет"</t>
  </si>
  <si>
    <t>Облаштування покриттів товщиною 5 см із гарячих асфальтобетоних сумішей</t>
  </si>
  <si>
    <t>Дорожня розмітка холодним пластиком білаТМ "Знаки.ЮА"</t>
  </si>
  <si>
    <t>Проект благоустрою території вздовж проспекту Володимира Маяковського</t>
  </si>
  <si>
    <t>Півсфера бетонна 400х300 "Грибок", жовта з арматурою ФЛП Горбушин А.А</t>
  </si>
  <si>
    <t>Встановлення кашпо</t>
  </si>
  <si>
    <t xml:space="preserve">Стійка очікування, велосипедна з встановленням </t>
  </si>
  <si>
    <t>Кашпо з бетону "Атлант" ТМ "МайСад"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</si>
</sst>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rgb="FF39393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1B7B3-8BEC-4C23-9299-77A164244668}">
  <dimension ref="A2:F77"/>
  <sheetViews>
    <sheetView tabSelected="1" view="pageLayout" zoomScale="136" zoomScaleNormal="100" zoomScalePageLayoutView="136" workbookViewId="0">
      <selection activeCell="C72" sqref="C72"/>
    </sheetView>
  </sheetViews>
  <sheetFormatPr defaultRowHeight="15" x14ac:dyDescent="0.25"/>
  <cols>
    <col min="2" max="2" width="65.140625" customWidth="1"/>
    <col min="3" max="3" width="13.5703125" customWidth="1"/>
    <col min="4" max="4" width="12.7109375" customWidth="1"/>
    <col min="5" max="5" width="18.5703125" customWidth="1"/>
    <col min="6" max="6" width="18.140625" customWidth="1"/>
  </cols>
  <sheetData>
    <row r="2" spans="1:6" ht="16.5" x14ac:dyDescent="0.25">
      <c r="A2" s="19" t="s">
        <v>80</v>
      </c>
      <c r="B2" s="19"/>
      <c r="C2" s="19"/>
      <c r="D2" s="19"/>
      <c r="E2" s="19"/>
      <c r="F2" s="19"/>
    </row>
    <row r="3" spans="1:6" ht="16.5" x14ac:dyDescent="0.25">
      <c r="A3" s="9"/>
      <c r="B3" s="9"/>
      <c r="C3" s="9"/>
      <c r="D3" s="9"/>
      <c r="E3" s="9"/>
      <c r="F3" s="9"/>
    </row>
    <row r="4" spans="1:6" ht="16.5" x14ac:dyDescent="0.25">
      <c r="A4" s="18" t="s">
        <v>70</v>
      </c>
      <c r="B4" s="18"/>
      <c r="C4" s="18"/>
      <c r="D4" s="18"/>
      <c r="E4" s="18"/>
      <c r="F4" s="18"/>
    </row>
    <row r="6" spans="1:6" ht="92.25" customHeight="1" x14ac:dyDescent="0.25">
      <c r="A6" s="5" t="s">
        <v>0</v>
      </c>
      <c r="B6" s="6" t="s">
        <v>1</v>
      </c>
      <c r="C6" s="5" t="s">
        <v>2</v>
      </c>
      <c r="D6" s="5" t="s">
        <v>4</v>
      </c>
      <c r="E6" s="5" t="s">
        <v>3</v>
      </c>
      <c r="F6" s="5" t="s">
        <v>5</v>
      </c>
    </row>
    <row r="7" spans="1:6" ht="16.5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6" ht="16.5" x14ac:dyDescent="0.25">
      <c r="A8" s="23" t="s">
        <v>30</v>
      </c>
      <c r="B8" s="24"/>
      <c r="C8" s="24"/>
      <c r="D8" s="24"/>
      <c r="E8" s="24"/>
      <c r="F8" s="25"/>
    </row>
    <row r="9" spans="1:6" ht="16.5" x14ac:dyDescent="0.3">
      <c r="A9" s="1">
        <v>1</v>
      </c>
      <c r="B9" s="7" t="s">
        <v>17</v>
      </c>
      <c r="C9" s="1" t="s">
        <v>9</v>
      </c>
      <c r="D9" s="1">
        <v>3.2</v>
      </c>
      <c r="E9" s="1">
        <v>4837</v>
      </c>
      <c r="F9" s="1">
        <f t="shared" ref="F9:F23" si="0">E9*D9</f>
        <v>15478.400000000001</v>
      </c>
    </row>
    <row r="10" spans="1:6" ht="16.5" x14ac:dyDescent="0.3">
      <c r="A10" s="1">
        <v>2</v>
      </c>
      <c r="B10" s="7" t="s">
        <v>22</v>
      </c>
      <c r="C10" s="1" t="s">
        <v>8</v>
      </c>
      <c r="D10" s="1">
        <v>50</v>
      </c>
      <c r="E10" s="1">
        <v>56.28</v>
      </c>
      <c r="F10" s="1">
        <f t="shared" si="0"/>
        <v>2814</v>
      </c>
    </row>
    <row r="11" spans="1:6" ht="16.5" x14ac:dyDescent="0.3">
      <c r="A11" s="1">
        <v>3</v>
      </c>
      <c r="B11" s="7" t="s">
        <v>23</v>
      </c>
      <c r="C11" s="1" t="s">
        <v>8</v>
      </c>
      <c r="D11" s="1">
        <v>50</v>
      </c>
      <c r="E11" s="1">
        <v>111.72</v>
      </c>
      <c r="F11" s="1">
        <f t="shared" si="0"/>
        <v>5586</v>
      </c>
    </row>
    <row r="12" spans="1:6" ht="33" x14ac:dyDescent="0.3">
      <c r="A12" s="1">
        <v>4</v>
      </c>
      <c r="B12" s="7" t="s">
        <v>42</v>
      </c>
      <c r="C12" s="1" t="s">
        <v>9</v>
      </c>
      <c r="D12" s="1">
        <v>3.2</v>
      </c>
      <c r="E12" s="1">
        <v>10360</v>
      </c>
      <c r="F12" s="1">
        <f t="shared" si="0"/>
        <v>33152</v>
      </c>
    </row>
    <row r="13" spans="1:6" ht="16.5" x14ac:dyDescent="0.3">
      <c r="A13" s="1">
        <v>5</v>
      </c>
      <c r="B13" s="7" t="s">
        <v>11</v>
      </c>
      <c r="C13" s="1" t="s">
        <v>8</v>
      </c>
      <c r="D13" s="1">
        <v>1</v>
      </c>
      <c r="E13" s="1">
        <v>205.32</v>
      </c>
      <c r="F13" s="1">
        <f t="shared" si="0"/>
        <v>205.32</v>
      </c>
    </row>
    <row r="14" spans="1:6" ht="33" x14ac:dyDescent="0.3">
      <c r="A14" s="1">
        <v>6</v>
      </c>
      <c r="B14" s="7" t="s">
        <v>78</v>
      </c>
      <c r="C14" s="1" t="s">
        <v>7</v>
      </c>
      <c r="D14" s="1">
        <v>3.2</v>
      </c>
      <c r="E14" s="1">
        <v>1356</v>
      </c>
      <c r="F14" s="1">
        <f t="shared" si="0"/>
        <v>4339.2</v>
      </c>
    </row>
    <row r="15" spans="1:6" ht="16.5" x14ac:dyDescent="0.3">
      <c r="A15" s="1">
        <v>7</v>
      </c>
      <c r="B15" s="7" t="s">
        <v>12</v>
      </c>
      <c r="C15" s="1" t="s">
        <v>6</v>
      </c>
      <c r="D15" s="1">
        <v>107</v>
      </c>
      <c r="E15" s="1">
        <v>186</v>
      </c>
      <c r="F15" s="1">
        <f t="shared" si="0"/>
        <v>19902</v>
      </c>
    </row>
    <row r="16" spans="1:6" ht="16.5" x14ac:dyDescent="0.3">
      <c r="A16" s="1">
        <v>8</v>
      </c>
      <c r="B16" s="7" t="s">
        <v>18</v>
      </c>
      <c r="C16" s="1" t="s">
        <v>10</v>
      </c>
      <c r="D16" s="1">
        <v>23.5</v>
      </c>
      <c r="E16" s="1">
        <v>230</v>
      </c>
      <c r="F16" s="1">
        <f t="shared" si="0"/>
        <v>5405</v>
      </c>
    </row>
    <row r="17" spans="1:6" ht="16.5" x14ac:dyDescent="0.3">
      <c r="A17" s="1">
        <v>9</v>
      </c>
      <c r="B17" s="7" t="s">
        <v>36</v>
      </c>
      <c r="C17" s="1" t="s">
        <v>8</v>
      </c>
      <c r="D17" s="1">
        <v>44</v>
      </c>
      <c r="E17" s="1">
        <v>155</v>
      </c>
      <c r="F17" s="1">
        <f t="shared" si="0"/>
        <v>6820</v>
      </c>
    </row>
    <row r="18" spans="1:6" ht="16.5" x14ac:dyDescent="0.3">
      <c r="A18" s="1">
        <v>10</v>
      </c>
      <c r="B18" s="7" t="s">
        <v>13</v>
      </c>
      <c r="C18" s="1" t="s">
        <v>8</v>
      </c>
      <c r="D18" s="1">
        <v>1</v>
      </c>
      <c r="E18" s="1">
        <v>7376.1</v>
      </c>
      <c r="F18" s="1">
        <f t="shared" si="0"/>
        <v>7376.1</v>
      </c>
    </row>
    <row r="19" spans="1:6" ht="16.5" x14ac:dyDescent="0.3">
      <c r="A19" s="1">
        <v>11</v>
      </c>
      <c r="B19" s="7" t="s">
        <v>14</v>
      </c>
      <c r="C19" s="1" t="s">
        <v>8</v>
      </c>
      <c r="D19" s="1">
        <v>30</v>
      </c>
      <c r="E19" s="8">
        <v>2811.6</v>
      </c>
      <c r="F19" s="1">
        <f t="shared" si="0"/>
        <v>84348</v>
      </c>
    </row>
    <row r="20" spans="1:6" ht="16.5" x14ac:dyDescent="0.3">
      <c r="A20" s="1">
        <v>12</v>
      </c>
      <c r="B20" s="7" t="s">
        <v>15</v>
      </c>
      <c r="C20" s="1" t="s">
        <v>16</v>
      </c>
      <c r="D20" s="1">
        <v>107</v>
      </c>
      <c r="E20" s="1">
        <v>90</v>
      </c>
      <c r="F20" s="1">
        <f t="shared" si="0"/>
        <v>9630</v>
      </c>
    </row>
    <row r="21" spans="1:6" ht="16.5" x14ac:dyDescent="0.3">
      <c r="A21" s="1">
        <v>13</v>
      </c>
      <c r="B21" s="7" t="s">
        <v>19</v>
      </c>
      <c r="C21" s="1" t="s">
        <v>10</v>
      </c>
      <c r="D21" s="1">
        <v>11.8</v>
      </c>
      <c r="E21" s="1">
        <v>244.8</v>
      </c>
      <c r="F21" s="1">
        <f t="shared" si="0"/>
        <v>2888.6400000000003</v>
      </c>
    </row>
    <row r="22" spans="1:6" ht="16.5" x14ac:dyDescent="0.3">
      <c r="A22" s="1">
        <v>14</v>
      </c>
      <c r="B22" s="7" t="s">
        <v>20</v>
      </c>
      <c r="C22" s="1" t="s">
        <v>10</v>
      </c>
      <c r="D22" s="1">
        <v>11.8</v>
      </c>
      <c r="E22" s="1">
        <v>322.8</v>
      </c>
      <c r="F22" s="1">
        <f t="shared" si="0"/>
        <v>3809.0400000000004</v>
      </c>
    </row>
    <row r="23" spans="1:6" ht="16.5" x14ac:dyDescent="0.3">
      <c r="A23" s="1">
        <v>15</v>
      </c>
      <c r="B23" s="7" t="s">
        <v>39</v>
      </c>
      <c r="C23" s="1" t="s">
        <v>8</v>
      </c>
      <c r="D23" s="1">
        <v>1.8</v>
      </c>
      <c r="E23" s="1">
        <v>1695.6</v>
      </c>
      <c r="F23" s="1">
        <f t="shared" si="0"/>
        <v>3052.08</v>
      </c>
    </row>
    <row r="24" spans="1:6" ht="16.5" x14ac:dyDescent="0.3">
      <c r="A24" s="1">
        <v>16</v>
      </c>
      <c r="B24" s="7" t="s">
        <v>28</v>
      </c>
      <c r="C24" s="1" t="s">
        <v>24</v>
      </c>
      <c r="D24" s="1" t="s">
        <v>24</v>
      </c>
      <c r="E24" s="1" t="s">
        <v>24</v>
      </c>
      <c r="F24" s="1">
        <v>20000</v>
      </c>
    </row>
    <row r="25" spans="1:6" ht="16.5" x14ac:dyDescent="0.3">
      <c r="A25" s="1">
        <v>17</v>
      </c>
      <c r="B25" s="7" t="s">
        <v>31</v>
      </c>
      <c r="C25" s="1" t="s">
        <v>16</v>
      </c>
      <c r="D25" s="1">
        <v>23</v>
      </c>
      <c r="E25" s="1">
        <v>1920</v>
      </c>
      <c r="F25" s="1">
        <f t="shared" ref="F25:F39" si="1">E25*D25</f>
        <v>44160</v>
      </c>
    </row>
    <row r="26" spans="1:6" ht="16.5" x14ac:dyDescent="0.3">
      <c r="A26" s="1">
        <v>18</v>
      </c>
      <c r="B26" s="7" t="s">
        <v>32</v>
      </c>
      <c r="C26" s="1" t="s">
        <v>16</v>
      </c>
      <c r="D26" s="1">
        <v>23</v>
      </c>
      <c r="E26" s="1">
        <v>582</v>
      </c>
      <c r="F26" s="1">
        <f t="shared" si="1"/>
        <v>13386</v>
      </c>
    </row>
    <row r="27" spans="1:6" ht="33" x14ac:dyDescent="0.3">
      <c r="A27" s="1">
        <v>19</v>
      </c>
      <c r="B27" s="7" t="s">
        <v>33</v>
      </c>
      <c r="C27" s="1" t="s">
        <v>16</v>
      </c>
      <c r="D27" s="1">
        <v>11</v>
      </c>
      <c r="E27" s="1">
        <v>909</v>
      </c>
      <c r="F27" s="1">
        <f t="shared" si="1"/>
        <v>9999</v>
      </c>
    </row>
    <row r="28" spans="1:6" ht="33" x14ac:dyDescent="0.3">
      <c r="A28" s="1">
        <v>20</v>
      </c>
      <c r="B28" s="7" t="s">
        <v>34</v>
      </c>
      <c r="C28" s="1" t="s">
        <v>16</v>
      </c>
      <c r="D28" s="1">
        <v>5</v>
      </c>
      <c r="E28" s="1">
        <v>580</v>
      </c>
      <c r="F28" s="1">
        <f t="shared" si="1"/>
        <v>2900</v>
      </c>
    </row>
    <row r="29" spans="1:6" ht="16.5" x14ac:dyDescent="0.3">
      <c r="A29" s="1">
        <v>21</v>
      </c>
      <c r="B29" s="7" t="s">
        <v>79</v>
      </c>
      <c r="C29" s="1" t="s">
        <v>10</v>
      </c>
      <c r="D29" s="1">
        <v>24.7</v>
      </c>
      <c r="E29" s="1">
        <v>798</v>
      </c>
      <c r="F29" s="1">
        <f t="shared" si="1"/>
        <v>19710.599999999999</v>
      </c>
    </row>
    <row r="30" spans="1:6" ht="16.5" x14ac:dyDescent="0.3">
      <c r="A30" s="1">
        <v>22</v>
      </c>
      <c r="B30" s="7" t="s">
        <v>59</v>
      </c>
      <c r="C30" s="1" t="s">
        <v>16</v>
      </c>
      <c r="D30" s="1">
        <v>120</v>
      </c>
      <c r="E30" s="1">
        <v>157.19999999999999</v>
      </c>
      <c r="F30" s="1">
        <f t="shared" si="1"/>
        <v>18864</v>
      </c>
    </row>
    <row r="31" spans="1:6" ht="33" x14ac:dyDescent="0.3">
      <c r="A31" s="1">
        <v>23</v>
      </c>
      <c r="B31" s="7" t="s">
        <v>35</v>
      </c>
      <c r="C31" s="1" t="s">
        <v>9</v>
      </c>
      <c r="D31" s="1">
        <v>1.05</v>
      </c>
      <c r="E31" s="1">
        <v>3185</v>
      </c>
      <c r="F31" s="1">
        <f t="shared" si="1"/>
        <v>3344.25</v>
      </c>
    </row>
    <row r="32" spans="1:6" ht="33" x14ac:dyDescent="0.3">
      <c r="A32" s="1">
        <v>24</v>
      </c>
      <c r="B32" s="7" t="s">
        <v>42</v>
      </c>
      <c r="C32" s="1" t="s">
        <v>9</v>
      </c>
      <c r="D32" s="1">
        <v>1.05</v>
      </c>
      <c r="E32" s="1">
        <v>5128</v>
      </c>
      <c r="F32" s="1">
        <f t="shared" si="1"/>
        <v>5384.4000000000005</v>
      </c>
    </row>
    <row r="33" spans="1:6" ht="16.5" x14ac:dyDescent="0.3">
      <c r="A33" s="1">
        <v>25</v>
      </c>
      <c r="B33" s="7" t="s">
        <v>44</v>
      </c>
      <c r="C33" s="1" t="s">
        <v>8</v>
      </c>
      <c r="D33" s="1">
        <v>30</v>
      </c>
      <c r="E33" s="1">
        <v>111.12</v>
      </c>
      <c r="F33" s="1">
        <f t="shared" si="1"/>
        <v>3333.6000000000004</v>
      </c>
    </row>
    <row r="34" spans="1:6" ht="16.5" x14ac:dyDescent="0.3">
      <c r="A34" s="1">
        <v>26</v>
      </c>
      <c r="B34" s="7" t="s">
        <v>40</v>
      </c>
      <c r="C34" s="1" t="s">
        <v>10</v>
      </c>
      <c r="D34" s="1">
        <v>105</v>
      </c>
      <c r="E34" s="1">
        <v>128</v>
      </c>
      <c r="F34" s="1">
        <f t="shared" si="1"/>
        <v>13440</v>
      </c>
    </row>
    <row r="35" spans="1:6" ht="16.5" x14ac:dyDescent="0.3">
      <c r="A35" s="1">
        <v>27</v>
      </c>
      <c r="B35" s="7" t="s">
        <v>41</v>
      </c>
      <c r="C35" s="1" t="s">
        <v>16</v>
      </c>
      <c r="D35" s="1">
        <v>170</v>
      </c>
      <c r="E35" s="1">
        <v>135</v>
      </c>
      <c r="F35" s="1">
        <f t="shared" si="1"/>
        <v>22950</v>
      </c>
    </row>
    <row r="36" spans="1:6" ht="16.5" x14ac:dyDescent="0.3">
      <c r="A36" s="1">
        <v>28</v>
      </c>
      <c r="B36" s="7" t="s">
        <v>36</v>
      </c>
      <c r="C36" s="1" t="s">
        <v>8</v>
      </c>
      <c r="D36" s="1">
        <v>28.7</v>
      </c>
      <c r="E36" s="1">
        <v>155</v>
      </c>
      <c r="F36" s="1">
        <f t="shared" si="1"/>
        <v>4448.5</v>
      </c>
    </row>
    <row r="37" spans="1:6" ht="16.5" x14ac:dyDescent="0.3">
      <c r="A37" s="1">
        <v>29</v>
      </c>
      <c r="B37" s="7" t="s">
        <v>37</v>
      </c>
      <c r="C37" s="1" t="s">
        <v>16</v>
      </c>
      <c r="D37" s="1">
        <v>170</v>
      </c>
      <c r="E37" s="1">
        <v>181.2</v>
      </c>
      <c r="F37" s="1">
        <f t="shared" si="1"/>
        <v>30803.999999999996</v>
      </c>
    </row>
    <row r="38" spans="1:6" ht="16.5" x14ac:dyDescent="0.3">
      <c r="A38" s="1">
        <v>30</v>
      </c>
      <c r="B38" s="7" t="s">
        <v>38</v>
      </c>
      <c r="C38" s="1" t="s">
        <v>10</v>
      </c>
      <c r="D38" s="1">
        <v>25</v>
      </c>
      <c r="E38" s="1">
        <v>244.8</v>
      </c>
      <c r="F38" s="1">
        <f t="shared" si="1"/>
        <v>6120</v>
      </c>
    </row>
    <row r="39" spans="1:6" ht="16.5" x14ac:dyDescent="0.3">
      <c r="A39" s="1">
        <v>31</v>
      </c>
      <c r="B39" s="7" t="s">
        <v>39</v>
      </c>
      <c r="C39" s="1" t="s">
        <v>8</v>
      </c>
      <c r="D39" s="1">
        <v>1.2</v>
      </c>
      <c r="E39" s="1">
        <v>1695.6</v>
      </c>
      <c r="F39" s="1">
        <f t="shared" si="1"/>
        <v>2034.7199999999998</v>
      </c>
    </row>
    <row r="40" spans="1:6" ht="16.5" x14ac:dyDescent="0.3">
      <c r="A40" s="15" t="s">
        <v>69</v>
      </c>
      <c r="B40" s="16"/>
      <c r="C40" s="16"/>
      <c r="D40" s="16"/>
      <c r="E40" s="17"/>
      <c r="F40" s="6">
        <f>SUM(F17:F39)</f>
        <v>338802.92999999993</v>
      </c>
    </row>
    <row r="41" spans="1:6" ht="16.5" x14ac:dyDescent="0.25">
      <c r="A41" s="23" t="s">
        <v>29</v>
      </c>
      <c r="B41" s="24"/>
      <c r="C41" s="24"/>
      <c r="D41" s="24"/>
      <c r="E41" s="24"/>
      <c r="F41" s="25"/>
    </row>
    <row r="42" spans="1:6" ht="16.5" x14ac:dyDescent="0.25">
      <c r="A42" s="11"/>
      <c r="B42" s="10" t="s">
        <v>84</v>
      </c>
      <c r="C42" s="1" t="s">
        <v>16</v>
      </c>
      <c r="D42" s="1">
        <v>30</v>
      </c>
      <c r="E42" s="1">
        <v>600</v>
      </c>
      <c r="F42" s="1">
        <f>E42*D42</f>
        <v>18000</v>
      </c>
    </row>
    <row r="43" spans="1:6" ht="16.5" x14ac:dyDescent="0.25">
      <c r="A43" s="11"/>
      <c r="B43" s="10" t="s">
        <v>82</v>
      </c>
      <c r="C43" s="1" t="s">
        <v>16</v>
      </c>
      <c r="D43" s="1">
        <v>30</v>
      </c>
      <c r="E43" s="1">
        <v>120</v>
      </c>
      <c r="F43" s="1">
        <f>E43*D43</f>
        <v>3600</v>
      </c>
    </row>
    <row r="44" spans="1:6" ht="16.5" x14ac:dyDescent="0.3">
      <c r="A44" s="1"/>
      <c r="B44" s="3" t="s">
        <v>25</v>
      </c>
      <c r="C44" s="2" t="s">
        <v>16</v>
      </c>
      <c r="D44" s="2">
        <v>5</v>
      </c>
      <c r="E44" s="2">
        <v>1750</v>
      </c>
      <c r="F44" s="2">
        <f t="shared" ref="F44:F49" si="2">E44*D44</f>
        <v>8750</v>
      </c>
    </row>
    <row r="45" spans="1:6" ht="16.5" x14ac:dyDescent="0.3">
      <c r="A45" s="1"/>
      <c r="B45" s="3" t="s">
        <v>54</v>
      </c>
      <c r="C45" s="2" t="s">
        <v>16</v>
      </c>
      <c r="D45" s="2">
        <v>5</v>
      </c>
      <c r="E45" s="2">
        <v>240</v>
      </c>
      <c r="F45" s="2">
        <f t="shared" si="2"/>
        <v>1200</v>
      </c>
    </row>
    <row r="46" spans="1:6" ht="16.5" x14ac:dyDescent="0.3">
      <c r="A46" s="1"/>
      <c r="B46" s="3" t="s">
        <v>26</v>
      </c>
      <c r="C46" s="2" t="s">
        <v>16</v>
      </c>
      <c r="D46" s="2">
        <v>3</v>
      </c>
      <c r="E46" s="2">
        <v>5500</v>
      </c>
      <c r="F46" s="2">
        <f t="shared" si="2"/>
        <v>16500</v>
      </c>
    </row>
    <row r="47" spans="1:6" ht="16.5" x14ac:dyDescent="0.3">
      <c r="A47" s="1"/>
      <c r="B47" s="3" t="s">
        <v>81</v>
      </c>
      <c r="C47" s="2" t="s">
        <v>16</v>
      </c>
      <c r="D47" s="2">
        <v>95</v>
      </c>
      <c r="E47" s="2">
        <v>330</v>
      </c>
      <c r="F47" s="2">
        <f t="shared" si="2"/>
        <v>31350</v>
      </c>
    </row>
    <row r="48" spans="1:6" ht="16.5" x14ac:dyDescent="0.3">
      <c r="A48" s="1"/>
      <c r="B48" s="3" t="s">
        <v>27</v>
      </c>
      <c r="C48" s="2" t="s">
        <v>16</v>
      </c>
      <c r="D48" s="2">
        <v>95</v>
      </c>
      <c r="E48" s="2">
        <v>120</v>
      </c>
      <c r="F48" s="2">
        <f t="shared" si="2"/>
        <v>11400</v>
      </c>
    </row>
    <row r="49" spans="1:6" ht="16.5" x14ac:dyDescent="0.3">
      <c r="A49" s="1"/>
      <c r="B49" s="3" t="s">
        <v>83</v>
      </c>
      <c r="C49" s="2" t="s">
        <v>16</v>
      </c>
      <c r="D49" s="2">
        <v>2</v>
      </c>
      <c r="E49" s="2">
        <v>2600</v>
      </c>
      <c r="F49" s="2">
        <f t="shared" si="2"/>
        <v>5200</v>
      </c>
    </row>
    <row r="50" spans="1:6" ht="16.5" x14ac:dyDescent="0.3">
      <c r="A50" s="1"/>
      <c r="B50" s="3" t="s">
        <v>28</v>
      </c>
      <c r="C50" s="2" t="s">
        <v>24</v>
      </c>
      <c r="D50" s="2" t="s">
        <v>24</v>
      </c>
      <c r="E50" s="2" t="s">
        <v>24</v>
      </c>
      <c r="F50" s="2">
        <v>20000</v>
      </c>
    </row>
    <row r="51" spans="1:6" ht="16.5" x14ac:dyDescent="0.3">
      <c r="A51" s="15" t="s">
        <v>68</v>
      </c>
      <c r="B51" s="16"/>
      <c r="C51" s="16"/>
      <c r="D51" s="16"/>
      <c r="E51" s="17"/>
      <c r="F51" s="4">
        <f>SUM(F44:F50)</f>
        <v>94400</v>
      </c>
    </row>
    <row r="52" spans="1:6" ht="16.5" x14ac:dyDescent="0.3">
      <c r="A52" s="26" t="s">
        <v>43</v>
      </c>
      <c r="B52" s="27"/>
      <c r="C52" s="27"/>
      <c r="D52" s="27"/>
      <c r="E52" s="27"/>
      <c r="F52" s="28"/>
    </row>
    <row r="53" spans="1:6" ht="49.5" x14ac:dyDescent="0.3">
      <c r="A53" s="1">
        <v>1</v>
      </c>
      <c r="B53" s="7" t="s">
        <v>45</v>
      </c>
      <c r="C53" s="1" t="s">
        <v>46</v>
      </c>
      <c r="D53" s="1">
        <v>48</v>
      </c>
      <c r="E53" s="1">
        <v>400</v>
      </c>
      <c r="F53" s="1">
        <f t="shared" ref="F53:F67" si="3">E53*D53</f>
        <v>19200</v>
      </c>
    </row>
    <row r="54" spans="1:6" ht="16.5" x14ac:dyDescent="0.3">
      <c r="A54" s="1">
        <v>2</v>
      </c>
      <c r="B54" s="3" t="s">
        <v>47</v>
      </c>
      <c r="C54" s="1" t="s">
        <v>55</v>
      </c>
      <c r="D54" s="1">
        <v>48</v>
      </c>
      <c r="E54" s="1">
        <v>439</v>
      </c>
      <c r="F54" s="1">
        <f t="shared" si="3"/>
        <v>21072</v>
      </c>
    </row>
    <row r="55" spans="1:6" ht="16.5" x14ac:dyDescent="0.3">
      <c r="A55" s="1">
        <v>5</v>
      </c>
      <c r="B55" s="7" t="s">
        <v>48</v>
      </c>
      <c r="C55" s="1" t="s">
        <v>16</v>
      </c>
      <c r="D55" s="1">
        <v>48</v>
      </c>
      <c r="E55" s="1">
        <v>1600</v>
      </c>
      <c r="F55" s="1">
        <f t="shared" si="3"/>
        <v>76800</v>
      </c>
    </row>
    <row r="56" spans="1:6" ht="33" x14ac:dyDescent="0.3">
      <c r="A56" s="1">
        <v>10</v>
      </c>
      <c r="B56" s="7" t="s">
        <v>49</v>
      </c>
      <c r="C56" s="1" t="s">
        <v>50</v>
      </c>
      <c r="D56" s="1">
        <v>1</v>
      </c>
      <c r="E56" s="1">
        <v>16995</v>
      </c>
      <c r="F56" s="1">
        <f t="shared" si="3"/>
        <v>16995</v>
      </c>
    </row>
    <row r="57" spans="1:6" ht="16.5" x14ac:dyDescent="0.3">
      <c r="A57" s="1">
        <v>11</v>
      </c>
      <c r="B57" s="7" t="s">
        <v>74</v>
      </c>
      <c r="C57" s="1" t="s">
        <v>16</v>
      </c>
      <c r="D57" s="1">
        <v>30</v>
      </c>
      <c r="E57" s="1">
        <v>60</v>
      </c>
      <c r="F57" s="1">
        <f t="shared" si="3"/>
        <v>1800</v>
      </c>
    </row>
    <row r="58" spans="1:6" ht="16.5" x14ac:dyDescent="0.3">
      <c r="A58" s="1">
        <v>12</v>
      </c>
      <c r="B58" s="3" t="s">
        <v>75</v>
      </c>
      <c r="C58" s="1" t="s">
        <v>16</v>
      </c>
      <c r="D58" s="1">
        <v>30</v>
      </c>
      <c r="E58" s="1">
        <v>65</v>
      </c>
      <c r="F58" s="1">
        <f t="shared" si="3"/>
        <v>1950</v>
      </c>
    </row>
    <row r="59" spans="1:6" ht="16.5" x14ac:dyDescent="0.3">
      <c r="A59" s="1">
        <v>13</v>
      </c>
      <c r="B59" s="3" t="s">
        <v>76</v>
      </c>
      <c r="C59" s="1" t="s">
        <v>16</v>
      </c>
      <c r="D59" s="1">
        <v>30</v>
      </c>
      <c r="E59" s="1">
        <v>65</v>
      </c>
      <c r="F59" s="1">
        <f t="shared" si="3"/>
        <v>1950</v>
      </c>
    </row>
    <row r="60" spans="1:6" ht="16.5" x14ac:dyDescent="0.3">
      <c r="A60" s="1">
        <v>15</v>
      </c>
      <c r="B60" s="3" t="s">
        <v>77</v>
      </c>
      <c r="C60" s="1" t="s">
        <v>16</v>
      </c>
      <c r="D60" s="1">
        <v>90</v>
      </c>
      <c r="E60" s="1">
        <v>45</v>
      </c>
      <c r="F60" s="1">
        <f t="shared" si="3"/>
        <v>4050</v>
      </c>
    </row>
    <row r="61" spans="1:6" ht="16.5" x14ac:dyDescent="0.3">
      <c r="A61" s="1">
        <v>17</v>
      </c>
      <c r="B61" s="3" t="s">
        <v>71</v>
      </c>
      <c r="C61" s="1" t="s">
        <v>51</v>
      </c>
      <c r="D61" s="1">
        <v>20</v>
      </c>
      <c r="E61" s="1">
        <v>40</v>
      </c>
      <c r="F61" s="1">
        <f t="shared" si="3"/>
        <v>800</v>
      </c>
    </row>
    <row r="62" spans="1:6" ht="16.5" x14ac:dyDescent="0.3">
      <c r="A62" s="1">
        <v>18</v>
      </c>
      <c r="B62" s="3" t="s">
        <v>72</v>
      </c>
      <c r="C62" s="1" t="s">
        <v>51</v>
      </c>
      <c r="D62" s="1">
        <v>20</v>
      </c>
      <c r="E62" s="1">
        <v>40</v>
      </c>
      <c r="F62" s="1">
        <f t="shared" si="3"/>
        <v>800</v>
      </c>
    </row>
    <row r="63" spans="1:6" ht="16.5" x14ac:dyDescent="0.3">
      <c r="A63" s="1">
        <v>19</v>
      </c>
      <c r="B63" s="3" t="s">
        <v>52</v>
      </c>
      <c r="C63" s="1" t="s">
        <v>9</v>
      </c>
      <c r="D63" s="1">
        <v>0.2</v>
      </c>
      <c r="E63" s="1">
        <v>781</v>
      </c>
      <c r="F63" s="1">
        <f t="shared" si="3"/>
        <v>156.20000000000002</v>
      </c>
    </row>
    <row r="64" spans="1:6" ht="16.5" x14ac:dyDescent="0.3">
      <c r="A64" s="1">
        <v>20</v>
      </c>
      <c r="B64" s="3" t="s">
        <v>53</v>
      </c>
      <c r="C64" s="1" t="s">
        <v>21</v>
      </c>
      <c r="D64" s="1">
        <v>8</v>
      </c>
      <c r="E64" s="1">
        <v>384</v>
      </c>
      <c r="F64" s="1">
        <f t="shared" si="3"/>
        <v>3072</v>
      </c>
    </row>
    <row r="65" spans="1:6" ht="16.5" x14ac:dyDescent="0.3">
      <c r="A65" s="1">
        <v>21</v>
      </c>
      <c r="B65" s="3" t="s">
        <v>73</v>
      </c>
      <c r="C65" s="1" t="s">
        <v>57</v>
      </c>
      <c r="D65" s="1">
        <v>10</v>
      </c>
      <c r="E65" s="1">
        <v>200</v>
      </c>
      <c r="F65" s="1">
        <f t="shared" si="3"/>
        <v>2000</v>
      </c>
    </row>
    <row r="66" spans="1:6" ht="16.5" x14ac:dyDescent="0.3">
      <c r="A66" s="1">
        <v>22</v>
      </c>
      <c r="B66" s="3" t="s">
        <v>58</v>
      </c>
      <c r="C66" s="1" t="s">
        <v>10</v>
      </c>
      <c r="D66" s="1">
        <v>450</v>
      </c>
      <c r="E66" s="1">
        <v>79</v>
      </c>
      <c r="F66" s="1">
        <f t="shared" si="3"/>
        <v>35550</v>
      </c>
    </row>
    <row r="67" spans="1:6" ht="16.5" x14ac:dyDescent="0.3">
      <c r="A67" s="1">
        <v>23</v>
      </c>
      <c r="B67" s="3" t="s">
        <v>56</v>
      </c>
      <c r="C67" s="1" t="s">
        <v>7</v>
      </c>
      <c r="D67" s="1">
        <v>4.5</v>
      </c>
      <c r="E67" s="1">
        <v>781</v>
      </c>
      <c r="F67" s="1">
        <f t="shared" si="3"/>
        <v>3514.5</v>
      </c>
    </row>
    <row r="68" spans="1:6" ht="16.5" x14ac:dyDescent="0.3">
      <c r="A68" s="1">
        <v>24</v>
      </c>
      <c r="B68" s="3" t="s">
        <v>28</v>
      </c>
      <c r="C68" s="1" t="s">
        <v>24</v>
      </c>
      <c r="D68" s="1" t="s">
        <v>24</v>
      </c>
      <c r="E68" s="1" t="s">
        <v>24</v>
      </c>
      <c r="F68" s="1">
        <v>20000</v>
      </c>
    </row>
    <row r="69" spans="1:6" ht="16.5" x14ac:dyDescent="0.3">
      <c r="A69" s="15" t="s">
        <v>67</v>
      </c>
      <c r="B69" s="16"/>
      <c r="C69" s="16"/>
      <c r="D69" s="16"/>
      <c r="E69" s="17"/>
      <c r="F69" s="6">
        <f>SUM(F53:F68)</f>
        <v>209709.7</v>
      </c>
    </row>
    <row r="70" spans="1:6" ht="16.5" x14ac:dyDescent="0.3">
      <c r="A70" s="26" t="s">
        <v>60</v>
      </c>
      <c r="B70" s="27"/>
      <c r="C70" s="27"/>
      <c r="D70" s="27"/>
      <c r="E70" s="27"/>
      <c r="F70" s="28"/>
    </row>
    <row r="71" spans="1:6" ht="16.5" x14ac:dyDescent="0.3">
      <c r="A71" s="1">
        <v>1</v>
      </c>
      <c r="B71" s="3" t="s">
        <v>61</v>
      </c>
      <c r="C71" s="1" t="s">
        <v>62</v>
      </c>
      <c r="D71" s="1">
        <v>0.5</v>
      </c>
      <c r="E71" s="1">
        <v>11295.45</v>
      </c>
      <c r="F71" s="1">
        <f>E71*D71</f>
        <v>5647.7250000000004</v>
      </c>
    </row>
    <row r="72" spans="1:6" ht="16.5" x14ac:dyDescent="0.3">
      <c r="A72" s="1">
        <v>2</v>
      </c>
      <c r="B72" s="3" t="s">
        <v>22</v>
      </c>
      <c r="C72" s="1" t="s">
        <v>8</v>
      </c>
      <c r="D72" s="1">
        <v>5</v>
      </c>
      <c r="E72" s="1">
        <v>56.28</v>
      </c>
      <c r="F72" s="1">
        <f>E72*D72</f>
        <v>281.39999999999998</v>
      </c>
    </row>
    <row r="73" spans="1:6" ht="16.5" x14ac:dyDescent="0.3">
      <c r="A73" s="1">
        <v>3</v>
      </c>
      <c r="B73" s="3" t="s">
        <v>23</v>
      </c>
      <c r="C73" s="1" t="s">
        <v>8</v>
      </c>
      <c r="D73" s="1">
        <v>5</v>
      </c>
      <c r="E73" s="1">
        <v>111.72</v>
      </c>
      <c r="F73" s="1">
        <f>E73*D73</f>
        <v>558.6</v>
      </c>
    </row>
    <row r="74" spans="1:6" ht="16.5" x14ac:dyDescent="0.3">
      <c r="A74" s="15" t="s">
        <v>65</v>
      </c>
      <c r="B74" s="16"/>
      <c r="C74" s="16"/>
      <c r="D74" s="16"/>
      <c r="E74" s="17"/>
      <c r="F74" s="6">
        <f>SUM(F71:F73)</f>
        <v>6487.7250000000004</v>
      </c>
    </row>
    <row r="75" spans="1:6" ht="16.5" x14ac:dyDescent="0.25">
      <c r="A75" s="20" t="s">
        <v>66</v>
      </c>
      <c r="B75" s="21"/>
      <c r="C75" s="21"/>
      <c r="D75" s="21"/>
      <c r="E75" s="22"/>
      <c r="F75" s="1">
        <f>SUM(F74,F69,F51,F40)</f>
        <v>649400.35499999998</v>
      </c>
    </row>
    <row r="76" spans="1:6" ht="16.5" x14ac:dyDescent="0.3">
      <c r="A76" s="12" t="s">
        <v>63</v>
      </c>
      <c r="B76" s="13"/>
      <c r="C76" s="13"/>
      <c r="D76" s="13"/>
      <c r="E76" s="14"/>
      <c r="F76" s="1">
        <f>(F75/100)*20</f>
        <v>129880.071</v>
      </c>
    </row>
    <row r="77" spans="1:6" ht="16.5" x14ac:dyDescent="0.3">
      <c r="A77" s="15" t="s">
        <v>64</v>
      </c>
      <c r="B77" s="16"/>
      <c r="C77" s="16"/>
      <c r="D77" s="16"/>
      <c r="E77" s="17"/>
      <c r="F77" s="6">
        <f>SUM(F75:F76)</f>
        <v>779280.42599999998</v>
      </c>
    </row>
  </sheetData>
  <mergeCells count="13">
    <mergeCell ref="A76:E76"/>
    <mergeCell ref="A77:E77"/>
    <mergeCell ref="A4:F4"/>
    <mergeCell ref="A2:F2"/>
    <mergeCell ref="A69:E69"/>
    <mergeCell ref="A51:E51"/>
    <mergeCell ref="A40:E40"/>
    <mergeCell ref="A74:E74"/>
    <mergeCell ref="A75:E75"/>
    <mergeCell ref="A41:F41"/>
    <mergeCell ref="A8:F8"/>
    <mergeCell ref="A52:F52"/>
    <mergeCell ref="A70:F70"/>
  </mergeCells>
  <pageMargins left="0.7" right="0.7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Клименко Станислав</dc:creator>
  <cp:lastModifiedBy>Клименко Станислав</cp:lastModifiedBy>
  <cp:lastPrinted>2019-02-11T16:36:50Z</cp:lastPrinted>
  <dcterms:created xsi:type="dcterms:W3CDTF">2019-02-11T10:10:42Z</dcterms:created>
  <dcterms:modified xsi:type="dcterms:W3CDTF">2019-02-28T15:32:18Z</dcterms:modified>
</cp:coreProperties>
</file>