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C16"/>
  <c r="C15"/>
  <c r="F15" s="1"/>
  <c r="F14"/>
  <c r="F13"/>
  <c r="C12"/>
  <c r="F12" s="1"/>
  <c r="F11"/>
  <c r="F10"/>
  <c r="C10"/>
  <c r="F9"/>
  <c r="C9"/>
  <c r="F23" l="1"/>
</calcChain>
</file>

<file path=xl/sharedStrings.xml><?xml version="1.0" encoding="utf-8"?>
<sst xmlns="http://schemas.openxmlformats.org/spreadsheetml/2006/main" count="39" uniqueCount="33">
  <si>
    <t>Комерційна пропозиція з улаштування майданчика Дитячий садок #634</t>
  </si>
  <si>
    <t>Загальна площа поля (ігрова зона):</t>
  </si>
  <si>
    <t>м²</t>
  </si>
  <si>
    <t>№</t>
  </si>
  <si>
    <t>Товари (роботи, услуги)</t>
  </si>
  <si>
    <t>Кількість</t>
  </si>
  <si>
    <t>Одиниці виміру</t>
  </si>
  <si>
    <t>Ціна  з ПДВ</t>
  </si>
  <si>
    <t>Разом з ПДВ</t>
  </si>
  <si>
    <t>Демонтаж старого бортового каменю по периметру</t>
  </si>
  <si>
    <t>м.п.</t>
  </si>
  <si>
    <t>Улаштування вирівнювального шару з відсіву фр. 0-5 мм, товщина шару 50мм</t>
  </si>
  <si>
    <t>м.кв</t>
  </si>
  <si>
    <t>Гранотсів фр. 0-5мм.</t>
  </si>
  <si>
    <t>т.</t>
  </si>
  <si>
    <t>Монтаж бортового каменю по периметру</t>
  </si>
  <si>
    <t>Бортовий камень</t>
  </si>
  <si>
    <t>Бетон для монтажу БР (з доставкою)</t>
  </si>
  <si>
    <t>м.куб</t>
  </si>
  <si>
    <t>Улаштування штучного пориття</t>
  </si>
  <si>
    <t>MSC Sportgrass 20 мм (multisport)</t>
  </si>
  <si>
    <t>Клей поліуретановий</t>
  </si>
  <si>
    <t>кг</t>
  </si>
  <si>
    <t>З´єднувальна стрічка</t>
  </si>
  <si>
    <t>м.пог</t>
  </si>
  <si>
    <t>Пісок кварцевий ( шар 12 мм.)</t>
  </si>
  <si>
    <t>Монтаж комплект волейбол</t>
  </si>
  <si>
    <t>послуга</t>
  </si>
  <si>
    <t>Комплект волейбол</t>
  </si>
  <si>
    <t>компл.</t>
  </si>
  <si>
    <t xml:space="preserve">Транспортні витрати </t>
  </si>
  <si>
    <t>РАЗОМЗА КОШТОРИСОМ:</t>
  </si>
  <si>
    <t>Всього з урахуванням коштів на покриття додаткових витрат пов`язаних з інфляційними процесами (20%)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</si>
</sst>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/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4" fontId="0" fillId="0" borderId="0" xfId="0" applyNumberFormat="1" applyAlignment="1">
      <alignment horizontal="right"/>
    </xf>
    <xf numFmtId="4" fontId="0" fillId="0" borderId="5" xfId="0" applyNumberFormat="1" applyBorder="1"/>
    <xf numFmtId="0" fontId="0" fillId="0" borderId="3" xfId="0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15"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relativeIndent="255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59" displayName="Таблица59" ref="A7:F24" headerRowDxfId="2" headerRowBorderDxfId="0" tableBorderDxfId="1">
  <autoFilter ref="A7:F24"/>
  <sortState ref="A8:F31">
    <sortCondition ref="A12"/>
  </sortState>
  <tableColumns count="6">
    <tableColumn id="1" name="№" totalsRowLabel="Итог" dataDxfId="13" totalsRowDxfId="14"/>
    <tableColumn id="2" name="Товари (роботи, услуги)" dataDxfId="11" totalsRowDxfId="12"/>
    <tableColumn id="3" name="Кількість" dataDxfId="9" totalsRowDxfId="10"/>
    <tableColumn id="4" name="Одиниці виміру" dataDxfId="7" totalsRowDxfId="8"/>
    <tableColumn id="5" name="Ціна  з ПДВ" dataDxfId="5" totalsRowDxfId="6"/>
    <tableColumn id="6" name="Разом з ПДВ" totalsRowFunction="count" dataDxfId="3" totalsRow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>
      <selection activeCell="M12" sqref="M12"/>
    </sheetView>
  </sheetViews>
  <sheetFormatPr defaultRowHeight="14.4"/>
  <cols>
    <col min="1" max="1" width="3.44140625" customWidth="1"/>
    <col min="2" max="2" width="35.5546875" customWidth="1"/>
    <col min="3" max="4" width="11" customWidth="1"/>
    <col min="5" max="5" width="12.5546875" customWidth="1"/>
    <col min="6" max="6" width="13.6640625" customWidth="1"/>
  </cols>
  <sheetData>
    <row r="2" spans="1:6">
      <c r="A2" s="1" t="s">
        <v>0</v>
      </c>
      <c r="B2" s="1"/>
      <c r="C2" s="1"/>
      <c r="D2" s="1"/>
      <c r="E2" s="1"/>
      <c r="F2" s="1"/>
    </row>
    <row r="3" spans="1:6">
      <c r="A3" s="2"/>
      <c r="B3" s="3"/>
      <c r="C3" s="2"/>
      <c r="D3" s="2"/>
      <c r="E3" s="2"/>
      <c r="F3" s="2"/>
    </row>
    <row r="4" spans="1:6">
      <c r="A4" s="2"/>
      <c r="B4" s="3"/>
      <c r="C4" s="2"/>
      <c r="D4" s="2"/>
      <c r="E4" s="2"/>
      <c r="F4" s="2"/>
    </row>
    <row r="5" spans="1:6">
      <c r="A5" s="2"/>
      <c r="B5" s="3" t="s">
        <v>1</v>
      </c>
      <c r="C5" s="4">
        <v>528</v>
      </c>
      <c r="D5" s="2" t="s">
        <v>2</v>
      </c>
      <c r="E5" s="2"/>
      <c r="F5" s="2"/>
    </row>
    <row r="7" spans="1:6" ht="28.8">
      <c r="A7" s="5" t="s">
        <v>3</v>
      </c>
      <c r="B7" s="6" t="s">
        <v>4</v>
      </c>
      <c r="C7" s="6" t="s">
        <v>5</v>
      </c>
      <c r="D7" s="7" t="s">
        <v>6</v>
      </c>
      <c r="E7" s="5" t="s">
        <v>7</v>
      </c>
      <c r="F7" s="6" t="s">
        <v>8</v>
      </c>
    </row>
    <row r="8" spans="1:6">
      <c r="A8" s="8"/>
      <c r="B8" s="9"/>
      <c r="C8" s="10"/>
      <c r="D8" s="11"/>
      <c r="E8" s="12"/>
      <c r="F8" s="13"/>
    </row>
    <row r="9" spans="1:6" ht="28.8">
      <c r="A9" s="14">
        <v>1</v>
      </c>
      <c r="B9" s="15" t="s">
        <v>9</v>
      </c>
      <c r="C9" s="12">
        <f>131.2-32.2</f>
        <v>98.999999999999986</v>
      </c>
      <c r="D9" s="16" t="s">
        <v>10</v>
      </c>
      <c r="E9" s="17">
        <v>50</v>
      </c>
      <c r="F9" s="18">
        <f>SUM(Таблица59[[#This Row],[Кількість]]*Таблица59[[#This Row],[Ціна  з ПДВ]])</f>
        <v>4949.9999999999991</v>
      </c>
    </row>
    <row r="10" spans="1:6" ht="28.8">
      <c r="A10" s="14">
        <v>2</v>
      </c>
      <c r="B10" s="15" t="s">
        <v>11</v>
      </c>
      <c r="C10" s="19">
        <f>504+24</f>
        <v>528</v>
      </c>
      <c r="D10" s="19" t="s">
        <v>12</v>
      </c>
      <c r="E10" s="20">
        <v>36</v>
      </c>
      <c r="F10" s="18">
        <f>SUM(Таблица59[[#This Row],[Кількість]]*Таблица59[[#This Row],[Ціна  з ПДВ]])</f>
        <v>19008</v>
      </c>
    </row>
    <row r="11" spans="1:6">
      <c r="A11" s="21">
        <v>3</v>
      </c>
      <c r="B11" s="22" t="s">
        <v>13</v>
      </c>
      <c r="C11" s="19">
        <v>20</v>
      </c>
      <c r="D11" s="23" t="s">
        <v>14</v>
      </c>
      <c r="E11" s="24">
        <v>560</v>
      </c>
      <c r="F11" s="18">
        <f>SUM(Таблица59[[#This Row],[Кількість]]*Таблица59[[#This Row],[Ціна  з ПДВ]])</f>
        <v>11200</v>
      </c>
    </row>
    <row r="12" spans="1:6" ht="28.8">
      <c r="A12" s="14">
        <v>4</v>
      </c>
      <c r="B12" s="15" t="s">
        <v>15</v>
      </c>
      <c r="C12" s="12">
        <f>100+8</f>
        <v>108</v>
      </c>
      <c r="D12" s="16" t="s">
        <v>10</v>
      </c>
      <c r="E12" s="17">
        <v>120</v>
      </c>
      <c r="F12" s="18">
        <f>SUM(Таблица59[[#This Row],[Кількість]]*Таблица59[[#This Row],[Ціна  з ПДВ]])</f>
        <v>12960</v>
      </c>
    </row>
    <row r="13" spans="1:6">
      <c r="A13" s="14">
        <v>5</v>
      </c>
      <c r="B13" s="9" t="s">
        <v>16</v>
      </c>
      <c r="C13" s="12">
        <v>103</v>
      </c>
      <c r="D13" s="16" t="s">
        <v>10</v>
      </c>
      <c r="E13" s="17">
        <v>90</v>
      </c>
      <c r="F13" s="18">
        <f>SUM(Таблица59[[#This Row],[Кількість]]*Таблица59[[#This Row],[Ціна  з ПДВ]])</f>
        <v>9270</v>
      </c>
    </row>
    <row r="14" spans="1:6">
      <c r="A14" s="14">
        <v>6</v>
      </c>
      <c r="B14" s="9" t="s">
        <v>17</v>
      </c>
      <c r="C14" s="12">
        <v>1</v>
      </c>
      <c r="D14" s="16" t="s">
        <v>18</v>
      </c>
      <c r="E14" s="17">
        <v>2250</v>
      </c>
      <c r="F14" s="18">
        <f>SUM(Таблица59[[#This Row],[Кількість]]*Таблица59[[#This Row],[Ціна  з ПДВ]])</f>
        <v>2250</v>
      </c>
    </row>
    <row r="15" spans="1:6">
      <c r="A15" s="14">
        <v>7</v>
      </c>
      <c r="B15" s="9" t="s">
        <v>19</v>
      </c>
      <c r="C15" s="10">
        <f>504+24</f>
        <v>528</v>
      </c>
      <c r="D15" s="16" t="s">
        <v>12</v>
      </c>
      <c r="E15" s="17">
        <v>70</v>
      </c>
      <c r="F15" s="18">
        <f>SUM(Таблица59[[#This Row],[Кількість]]*Таблица59[[#This Row],[Ціна  з ПДВ]])</f>
        <v>36960</v>
      </c>
    </row>
    <row r="16" spans="1:6">
      <c r="A16" s="14">
        <v>8</v>
      </c>
      <c r="B16" s="9" t="s">
        <v>20</v>
      </c>
      <c r="C16" s="10">
        <f>504+24</f>
        <v>528</v>
      </c>
      <c r="D16" s="16" t="s">
        <v>12</v>
      </c>
      <c r="E16" s="17">
        <v>275</v>
      </c>
      <c r="F16" s="18">
        <f>SUM(Таблица59[[#This Row],[Кількість]]*Таблица59[[#This Row],[Ціна  з ПДВ]])</f>
        <v>145200</v>
      </c>
    </row>
    <row r="17" spans="1:6">
      <c r="A17" s="14">
        <v>9</v>
      </c>
      <c r="B17" s="9" t="s">
        <v>21</v>
      </c>
      <c r="C17" s="10">
        <v>145.19999999999999</v>
      </c>
      <c r="D17" s="16" t="s">
        <v>22</v>
      </c>
      <c r="E17" s="17">
        <v>180</v>
      </c>
      <c r="F17" s="18">
        <f>SUM(Таблица59[[#This Row],[Кількість]]*Таблица59[[#This Row],[Ціна  з ПДВ]])</f>
        <v>26135.999999999996</v>
      </c>
    </row>
    <row r="18" spans="1:6">
      <c r="A18" s="14">
        <v>10</v>
      </c>
      <c r="B18" s="9" t="s">
        <v>23</v>
      </c>
      <c r="C18" s="10">
        <v>260</v>
      </c>
      <c r="D18" s="16" t="s">
        <v>24</v>
      </c>
      <c r="E18" s="17">
        <v>27</v>
      </c>
      <c r="F18" s="18">
        <f>SUM(Таблица59[[#This Row],[Кількість]]*Таблица59[[#This Row],[Ціна  з ПДВ]])</f>
        <v>7020</v>
      </c>
    </row>
    <row r="19" spans="1:6">
      <c r="A19" s="14">
        <v>11</v>
      </c>
      <c r="B19" s="9" t="s">
        <v>25</v>
      </c>
      <c r="C19" s="10">
        <v>10</v>
      </c>
      <c r="D19" s="16" t="s">
        <v>14</v>
      </c>
      <c r="E19" s="17">
        <v>1120</v>
      </c>
      <c r="F19" s="18">
        <f>SUM(Таблица59[[#This Row],[Кількість]]*Таблица59[[#This Row],[Ціна  з ПДВ]])</f>
        <v>11200</v>
      </c>
    </row>
    <row r="20" spans="1:6">
      <c r="A20" s="14">
        <v>12</v>
      </c>
      <c r="B20" s="9" t="s">
        <v>26</v>
      </c>
      <c r="C20" s="10">
        <v>1</v>
      </c>
      <c r="D20" s="16" t="s">
        <v>27</v>
      </c>
      <c r="E20" s="17">
        <v>2500</v>
      </c>
      <c r="F20" s="18">
        <f>SUM(Таблица59[[#This Row],[Кількість]]*Таблица59[[#This Row],[Ціна  з ПДВ]])</f>
        <v>2500</v>
      </c>
    </row>
    <row r="21" spans="1:6">
      <c r="A21" s="14">
        <v>13</v>
      </c>
      <c r="B21" s="9" t="s">
        <v>28</v>
      </c>
      <c r="C21" s="10">
        <v>1</v>
      </c>
      <c r="D21" s="16" t="s">
        <v>29</v>
      </c>
      <c r="E21" s="17">
        <v>13000</v>
      </c>
      <c r="F21" s="18">
        <f>SUM(Таблица59[[#This Row],[Кількість]]*Таблица59[[#This Row],[Ціна  з ПДВ]])</f>
        <v>13000</v>
      </c>
    </row>
    <row r="22" spans="1:6">
      <c r="A22" s="14">
        <v>14</v>
      </c>
      <c r="B22" s="9" t="s">
        <v>30</v>
      </c>
      <c r="C22" s="10">
        <v>1</v>
      </c>
      <c r="D22" s="16" t="s">
        <v>27</v>
      </c>
      <c r="E22" s="17">
        <v>15000</v>
      </c>
      <c r="F22" s="18">
        <f>SUM(Таблица59[[#This Row],[Кількість]]*Таблица59[[#This Row],[Ціна  з ПДВ]])</f>
        <v>15000</v>
      </c>
    </row>
    <row r="23" spans="1:6">
      <c r="E23" s="25" t="s">
        <v>31</v>
      </c>
      <c r="F23" s="26">
        <f>SUM(F9:F22)</f>
        <v>316654</v>
      </c>
    </row>
    <row r="24" spans="1:6" ht="40.200000000000003">
      <c r="A24" s="27"/>
      <c r="B24" s="28" t="s">
        <v>32</v>
      </c>
      <c r="C24" s="29"/>
      <c r="D24" s="29"/>
      <c r="E24" s="30"/>
      <c r="F24" s="26">
        <v>379985</v>
      </c>
    </row>
    <row r="25" spans="1:6">
      <c r="A25" s="31"/>
      <c r="B25" s="32"/>
      <c r="C25" s="31"/>
      <c r="D25" s="31"/>
      <c r="E25" s="31"/>
      <c r="F25" s="31"/>
    </row>
  </sheetData>
  <mergeCells count="1">
    <mergeCell ref="A2:F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2019-02-27T11:42:18Z</dcterms:created>
  <dcterms:modified xsi:type="dcterms:W3CDTF">2019-02-27T11:45:59Z</dcterms:modified>
</cp:coreProperties>
</file>