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0995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G33" i="4" l="1"/>
  <c r="G55" i="4"/>
  <c r="G32" i="4" l="1"/>
  <c r="G31" i="4"/>
  <c r="G30" i="4"/>
  <c r="G54" i="4"/>
  <c r="G29" i="4" l="1"/>
  <c r="G28" i="4" l="1"/>
  <c r="G27" i="4"/>
  <c r="G26" i="4"/>
  <c r="G25" i="4"/>
  <c r="G24" i="4"/>
  <c r="G23" i="4"/>
  <c r="G22" i="4"/>
  <c r="G21" i="4"/>
  <c r="G20" i="4"/>
  <c r="G19" i="4"/>
  <c r="G57" i="4"/>
  <c r="G56" i="4"/>
  <c r="G53" i="4"/>
  <c r="G52" i="4"/>
  <c r="G51" i="4"/>
  <c r="G50" i="4"/>
  <c r="G49" i="4"/>
  <c r="G48" i="4"/>
  <c r="G47" i="4"/>
  <c r="G46" i="4"/>
  <c r="G45" i="4"/>
  <c r="G44" i="4"/>
  <c r="G43" i="4"/>
  <c r="G34" i="4"/>
  <c r="G35" i="4"/>
  <c r="G17" i="4"/>
  <c r="G18" i="4"/>
  <c r="G16" i="4"/>
  <c r="G15" i="4"/>
  <c r="G11" i="4"/>
  <c r="A44" i="4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G14" i="4"/>
  <c r="G13" i="4"/>
  <c r="G12" i="4"/>
  <c r="G36" i="4" l="1"/>
  <c r="G58" i="4"/>
  <c r="G60" i="4" l="1"/>
  <c r="G62" i="4" s="1"/>
</calcChain>
</file>

<file path=xl/sharedStrings.xml><?xml version="1.0" encoding="utf-8"?>
<sst xmlns="http://schemas.openxmlformats.org/spreadsheetml/2006/main" count="102" uniqueCount="53">
  <si>
    <t>Артикул</t>
  </si>
  <si>
    <t>№</t>
  </si>
  <si>
    <t>шт</t>
  </si>
  <si>
    <t>45300 Набір LEGO® Education WeDо 2,0</t>
  </si>
  <si>
    <t>Модуль BLED112-V1</t>
  </si>
  <si>
    <t>45302 Акумуляторна батарея WeDo 2.0</t>
  </si>
  <si>
    <t>послуга</t>
  </si>
  <si>
    <t>Найменування товару/послуги</t>
  </si>
  <si>
    <t>Кількість</t>
  </si>
  <si>
    <t>Одиниця</t>
  </si>
  <si>
    <t>ВСЬОГО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</si>
  <si>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</si>
  <si>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</si>
  <si>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</si>
  <si>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45514 Набір кабелів  EV3</t>
  </si>
  <si>
    <t>9689 Прості механізми</t>
  </si>
  <si>
    <t>Ціна з ПДВ, грн</t>
  </si>
  <si>
    <t>Сума з ПДВ, грн</t>
  </si>
  <si>
    <t>Навчання викладачів за курсом "Основи робототехніки WeDo 2.0"</t>
  </si>
  <si>
    <t>9688 Відновлювальні джерела енергії</t>
  </si>
  <si>
    <t>Наука та Технологія</t>
  </si>
  <si>
    <t>Пневматика</t>
  </si>
  <si>
    <t>Навчання викладачів за курсом "Наука та технологія"</t>
  </si>
  <si>
    <t>45508 Інфрачервоний пульт дистанційного керування EV3</t>
  </si>
  <si>
    <t>45509 Інфрачервоний датчик EV3</t>
  </si>
  <si>
    <t>45570 LEGO® MINDSTORMS® Education EV3 Комплект "Космічні проекти"</t>
  </si>
  <si>
    <t>Поле для Робототехніки</t>
  </si>
  <si>
    <t>Навчання викладачів (навчання триває два дні з 9.30 до 18.00 у м. Київ)</t>
  </si>
  <si>
    <t>Книга школа LE Наука і технологія 1</t>
  </si>
  <si>
    <t>Книга школа LE Наука і технологія 2</t>
  </si>
  <si>
    <t>Книга школа LE Наука і технологія 3</t>
  </si>
  <si>
    <t>Книга школа LE Наука і технологія 4</t>
  </si>
  <si>
    <t>Зошит школа LE Наука і технологія 1</t>
  </si>
  <si>
    <t>Зошит школа LE Наука і технологія 2</t>
  </si>
  <si>
    <t>Зошит школа LE Наука і технологія 3</t>
  </si>
  <si>
    <t>Зошит школа LE Наука і технологія 4</t>
  </si>
  <si>
    <t>РОБОТОТЕХНІКА ТА ФІЗИЧНІ ЕКСПЕРИМЕНТИ ДЛЯ УЧНІВ ВІКОМ 10-16 РОКІВ</t>
  </si>
  <si>
    <t>РОБОТОТЕХНІКА ТА ЦІКАВІ НАУКОВІ ЕКСПЕРИМЕНТИ ДЛЯ УЧНІВ ВІКОМ 6-10 РОКІВ</t>
  </si>
  <si>
    <t>45497 Маленькі ящики для зберігання деталей</t>
  </si>
  <si>
    <t>45498 Середні ящики для зберігання деталей</t>
  </si>
  <si>
    <t>Методичні матеріали "Шкільний курс робототехніки" (програма курсу розрахована на два роки навчання (6-9 класи, 68 занять, 136 годин) з розрахунку 2 години на тиждень (спарений урок) і складається з 12 модулів) - ЗНИЖКА 50%.</t>
  </si>
  <si>
    <t>* Кабінети оснащено наборами LEGO Education для проведення занять з 15-20 учнями одночасно</t>
  </si>
  <si>
    <t>ПРОПОЗИЦІЯ ПО ОСНАЩЕННЮ КАБІНЕТУ РОБОТОТЕХНІКИ ТА ПРОЕКТНОЇ ДІЯЛЬНОСТІ НАБОРАМИ LEGO EDUCATION (STEM-ОСВІТА)</t>
  </si>
  <si>
    <t>9388 Набір малих пластин  LEGO® (22 шт)</t>
  </si>
  <si>
    <t>ЗАГАЛЬНИЙ БЮДЖЕТ</t>
  </si>
  <si>
    <t>Зарядний пристрій</t>
  </si>
  <si>
    <t>45811 Набір "Олімпійський WRO"</t>
  </si>
  <si>
    <t>45303 М - мотор WeDo 2.0</t>
  </si>
  <si>
    <t>2000709 Набір додаткових деталей до набору Прості механізми (9689)</t>
  </si>
  <si>
    <t>2000715 Набір допоміжних деталей WeDo 2.0</t>
  </si>
  <si>
    <t>Резерв 20%</t>
  </si>
  <si>
    <t>Пакет FLL Junior "Junior FLL Стандарт" 2020. Пакет участі у змаганнях First LEGO League.</t>
  </si>
  <si>
    <t>Пакет FLL "Максимум" 2020. Пакет участі у змаганнях  First LEGO League.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</si>
</sst>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sz val="8"/>
      <name val="Verdana"/>
      <family val="2"/>
      <charset val="204"/>
    </font>
    <font>
      <b/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25" fillId="17" borderId="0" xfId="0" applyFont="1" applyFill="1"/>
    <xf numFmtId="2" fontId="25" fillId="17" borderId="0" xfId="0" applyNumberFormat="1" applyFont="1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15" borderId="2" xfId="0" applyFont="1" applyFill="1" applyBorder="1" applyAlignment="1">
      <alignment horizontal="right"/>
    </xf>
    <xf numFmtId="0" fontId="2" fillId="15" borderId="3" xfId="0" applyFont="1" applyFill="1" applyBorder="1" applyAlignment="1">
      <alignment horizontal="right"/>
    </xf>
    <xf numFmtId="0" fontId="2" fillId="15" borderId="4" xfId="0" applyFont="1" applyFill="1" applyBorder="1" applyAlignment="1">
      <alignment horizontal="right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right" wrapText="1"/>
    </xf>
    <xf numFmtId="0" fontId="2" fillId="15" borderId="3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right" wrapText="1"/>
    </xf>
    <xf numFmtId="0" fontId="2" fillId="16" borderId="2" xfId="0" applyFont="1" applyFill="1" applyBorder="1" applyAlignment="1">
      <alignment horizontal="left"/>
    </xf>
    <xf numFmtId="0" fontId="2" fillId="16" borderId="3" xfId="0" applyFont="1" applyFill="1" applyBorder="1" applyAlignment="1">
      <alignment horizontal="left"/>
    </xf>
    <xf numFmtId="0" fontId="2" fillId="16" borderId="4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right" wrapText="1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1</xdr:row>
      <xdr:rowOff>121921</xdr:rowOff>
    </xdr:from>
    <xdr:to>
      <xdr:col>2</xdr:col>
      <xdr:colOff>1231392</xdr:colOff>
      <xdr:row>4</xdr:row>
      <xdr:rowOff>68581</xdr:rowOff>
    </xdr:to>
    <xdr:pic>
      <xdr:nvPicPr>
        <xdr:cNvPr id="4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" y="182881"/>
          <a:ext cx="987552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45720</xdr:rowOff>
    </xdr:from>
    <xdr:to>
      <xdr:col>2</xdr:col>
      <xdr:colOff>152400</xdr:colOff>
      <xdr:row>5</xdr:row>
      <xdr:rowOff>8408</xdr:rowOff>
    </xdr:to>
    <xdr:pic>
      <xdr:nvPicPr>
        <xdr:cNvPr id="440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6680"/>
          <a:ext cx="868680" cy="38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37</xdr:row>
      <xdr:rowOff>1379220</xdr:rowOff>
    </xdr:from>
    <xdr:to>
      <xdr:col>2</xdr:col>
      <xdr:colOff>696329</xdr:colOff>
      <xdr:row>39</xdr:row>
      <xdr:rowOff>22860</xdr:rowOff>
    </xdr:to>
    <xdr:pic>
      <xdr:nvPicPr>
        <xdr:cNvPr id="4405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8440"/>
          <a:ext cx="1450709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822959</xdr:colOff>
      <xdr:row>38</xdr:row>
      <xdr:rowOff>175260</xdr:rowOff>
    </xdr:from>
    <xdr:to>
      <xdr:col>2</xdr:col>
      <xdr:colOff>2107970</xdr:colOff>
      <xdr:row>38</xdr:row>
      <xdr:rowOff>441960</xdr:rowOff>
    </xdr:to>
    <xdr:pic>
      <xdr:nvPicPr>
        <xdr:cNvPr id="44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39" y="10576560"/>
          <a:ext cx="1285011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7620</xdr:rowOff>
    </xdr:from>
    <xdr:to>
      <xdr:col>2</xdr:col>
      <xdr:colOff>38100</xdr:colOff>
      <xdr:row>5</xdr:row>
      <xdr:rowOff>241875</xdr:rowOff>
    </xdr:to>
    <xdr:pic>
      <xdr:nvPicPr>
        <xdr:cNvPr id="4407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792480" cy="23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60960</xdr:rowOff>
    </xdr:from>
    <xdr:to>
      <xdr:col>2</xdr:col>
      <xdr:colOff>45720</xdr:colOff>
      <xdr:row>39</xdr:row>
      <xdr:rowOff>297468</xdr:rowOff>
    </xdr:to>
    <xdr:pic>
      <xdr:nvPicPr>
        <xdr:cNvPr id="440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4160"/>
          <a:ext cx="800100" cy="236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A7" sqref="A7"/>
    </sheetView>
  </sheetViews>
  <sheetFormatPr defaultRowHeight="12.75"/>
  <cols>
    <col min="1" max="1" width="3.85546875" customWidth="1"/>
    <col min="2" max="2" width="7.140625" customWidth="1"/>
    <col min="3" max="3" width="45.140625" customWidth="1"/>
    <col min="5" max="5" width="8.28515625" customWidth="1"/>
    <col min="6" max="6" width="12.42578125" customWidth="1"/>
    <col min="7" max="7" width="14" customWidth="1"/>
    <col min="13" max="24" width="9.140625" customWidth="1"/>
    <col min="26" max="28" width="9.140625" customWidth="1"/>
  </cols>
  <sheetData>
    <row r="1" spans="1:7" ht="5.25" customHeight="1"/>
    <row r="3" spans="1:7" ht="3.75" customHeight="1"/>
    <row r="4" spans="1:7" ht="3.75" customHeight="1"/>
    <row r="5" spans="1:7" ht="13.5" customHeight="1"/>
    <row r="6" spans="1:7" ht="22.5" customHeight="1"/>
    <row r="7" spans="1:7" ht="55.15" customHeight="1">
      <c r="C7" s="11" t="s">
        <v>42</v>
      </c>
      <c r="D7" s="11"/>
      <c r="E7" s="11"/>
      <c r="F7" s="11"/>
    </row>
    <row r="8" spans="1:7" ht="10.5" customHeight="1"/>
    <row r="9" spans="1:7" ht="30" customHeight="1">
      <c r="A9" s="1" t="s">
        <v>1</v>
      </c>
      <c r="B9" s="6" t="s">
        <v>0</v>
      </c>
      <c r="C9" s="1" t="s">
        <v>7</v>
      </c>
      <c r="D9" s="6" t="s">
        <v>8</v>
      </c>
      <c r="E9" s="7" t="s">
        <v>9</v>
      </c>
      <c r="F9" s="7" t="s">
        <v>16</v>
      </c>
      <c r="G9" s="7" t="s">
        <v>17</v>
      </c>
    </row>
    <row r="10" spans="1:7" ht="18.75" customHeight="1">
      <c r="A10" s="16" t="s">
        <v>37</v>
      </c>
      <c r="B10" s="17"/>
      <c r="C10" s="17"/>
      <c r="D10" s="17"/>
      <c r="E10" s="17"/>
      <c r="F10" s="17"/>
      <c r="G10" s="18"/>
    </row>
    <row r="11" spans="1:7" ht="18.75" customHeight="1">
      <c r="A11" s="2">
        <v>1</v>
      </c>
      <c r="B11" s="2">
        <v>45300</v>
      </c>
      <c r="C11" s="4" t="s">
        <v>3</v>
      </c>
      <c r="D11" s="2">
        <v>8</v>
      </c>
      <c r="E11" s="2" t="s">
        <v>2</v>
      </c>
      <c r="F11" s="3">
        <v>7100</v>
      </c>
      <c r="G11" s="3">
        <f t="shared" ref="G11:G35" si="0">F11*D11</f>
        <v>56800</v>
      </c>
    </row>
    <row r="12" spans="1:7" ht="18" customHeight="1">
      <c r="A12" s="2">
        <f>A11+1</f>
        <v>2</v>
      </c>
      <c r="B12" s="2"/>
      <c r="C12" s="4" t="s">
        <v>4</v>
      </c>
      <c r="D12" s="2">
        <v>8</v>
      </c>
      <c r="E12" s="2" t="s">
        <v>2</v>
      </c>
      <c r="F12" s="3">
        <v>950</v>
      </c>
      <c r="G12" s="3">
        <f t="shared" si="0"/>
        <v>7600</v>
      </c>
    </row>
    <row r="13" spans="1:7" ht="18" customHeight="1">
      <c r="A13" s="2">
        <f t="shared" ref="A13:A35" si="1">A12+1</f>
        <v>3</v>
      </c>
      <c r="B13" s="2">
        <v>45302</v>
      </c>
      <c r="C13" s="4" t="s">
        <v>5</v>
      </c>
      <c r="D13" s="2">
        <v>8</v>
      </c>
      <c r="E13" s="2" t="s">
        <v>2</v>
      </c>
      <c r="F13" s="3">
        <v>2176</v>
      </c>
      <c r="G13" s="3">
        <f t="shared" si="0"/>
        <v>17408</v>
      </c>
    </row>
    <row r="14" spans="1:7" ht="22.9" customHeight="1">
      <c r="A14" s="2">
        <f t="shared" si="1"/>
        <v>4</v>
      </c>
      <c r="B14" s="2"/>
      <c r="C14" s="4" t="s">
        <v>45</v>
      </c>
      <c r="D14" s="2">
        <v>4</v>
      </c>
      <c r="E14" s="2" t="s">
        <v>2</v>
      </c>
      <c r="F14" s="3">
        <v>350</v>
      </c>
      <c r="G14" s="3">
        <f t="shared" si="0"/>
        <v>1400</v>
      </c>
    </row>
    <row r="15" spans="1:7" ht="19.5" customHeight="1">
      <c r="A15" s="2">
        <f t="shared" si="1"/>
        <v>5</v>
      </c>
      <c r="B15" s="2">
        <v>9689</v>
      </c>
      <c r="C15" s="4" t="s">
        <v>15</v>
      </c>
      <c r="D15" s="2">
        <v>12</v>
      </c>
      <c r="E15" s="2" t="s">
        <v>2</v>
      </c>
      <c r="F15" s="3">
        <v>2517</v>
      </c>
      <c r="G15" s="3">
        <f t="shared" si="0"/>
        <v>30204</v>
      </c>
    </row>
    <row r="16" spans="1:7" ht="19.5" customHeight="1">
      <c r="A16" s="2">
        <f t="shared" si="1"/>
        <v>6</v>
      </c>
      <c r="B16" s="2">
        <v>9686</v>
      </c>
      <c r="C16" s="4" t="s">
        <v>20</v>
      </c>
      <c r="D16" s="2">
        <v>7</v>
      </c>
      <c r="E16" s="2" t="s">
        <v>2</v>
      </c>
      <c r="F16" s="3">
        <v>7420</v>
      </c>
      <c r="G16" s="3">
        <f t="shared" si="0"/>
        <v>51940</v>
      </c>
    </row>
    <row r="17" spans="1:7" ht="19.5" customHeight="1">
      <c r="A17" s="2">
        <f t="shared" si="1"/>
        <v>7</v>
      </c>
      <c r="B17" s="2">
        <v>9641</v>
      </c>
      <c r="C17" s="4" t="s">
        <v>21</v>
      </c>
      <c r="D17" s="2">
        <v>7</v>
      </c>
      <c r="E17" s="2" t="s">
        <v>2</v>
      </c>
      <c r="F17" s="3">
        <v>3055</v>
      </c>
      <c r="G17" s="3">
        <f t="shared" si="0"/>
        <v>21385</v>
      </c>
    </row>
    <row r="18" spans="1:7" ht="19.5" customHeight="1">
      <c r="A18" s="2">
        <f t="shared" si="1"/>
        <v>8</v>
      </c>
      <c r="B18" s="2">
        <v>9688</v>
      </c>
      <c r="C18" s="4" t="s">
        <v>19</v>
      </c>
      <c r="D18" s="2">
        <v>7</v>
      </c>
      <c r="E18" s="2" t="s">
        <v>2</v>
      </c>
      <c r="F18" s="3">
        <v>5400</v>
      </c>
      <c r="G18" s="3">
        <f t="shared" si="0"/>
        <v>37800</v>
      </c>
    </row>
    <row r="19" spans="1:7" ht="19.5" customHeight="1">
      <c r="A19" s="2">
        <f t="shared" si="1"/>
        <v>9</v>
      </c>
      <c r="B19" s="2"/>
      <c r="C19" s="4" t="s">
        <v>28</v>
      </c>
      <c r="D19" s="2">
        <v>2</v>
      </c>
      <c r="E19" s="2" t="s">
        <v>2</v>
      </c>
      <c r="F19" s="3">
        <v>130</v>
      </c>
      <c r="G19" s="3">
        <f t="shared" si="0"/>
        <v>260</v>
      </c>
    </row>
    <row r="20" spans="1:7" ht="19.5" customHeight="1">
      <c r="A20" s="2">
        <f t="shared" si="1"/>
        <v>10</v>
      </c>
      <c r="B20" s="2"/>
      <c r="C20" s="4" t="s">
        <v>29</v>
      </c>
      <c r="D20" s="2">
        <v>2</v>
      </c>
      <c r="E20" s="2" t="s">
        <v>2</v>
      </c>
      <c r="F20" s="3">
        <v>130</v>
      </c>
      <c r="G20" s="3">
        <f t="shared" si="0"/>
        <v>260</v>
      </c>
    </row>
    <row r="21" spans="1:7" ht="19.5" customHeight="1">
      <c r="A21" s="2">
        <f t="shared" si="1"/>
        <v>11</v>
      </c>
      <c r="B21" s="2"/>
      <c r="C21" s="4" t="s">
        <v>30</v>
      </c>
      <c r="D21" s="2">
        <v>2</v>
      </c>
      <c r="E21" s="2" t="s">
        <v>2</v>
      </c>
      <c r="F21" s="3">
        <v>130</v>
      </c>
      <c r="G21" s="3">
        <f t="shared" si="0"/>
        <v>260</v>
      </c>
    </row>
    <row r="22" spans="1:7" ht="19.5" customHeight="1">
      <c r="A22" s="2">
        <f t="shared" si="1"/>
        <v>12</v>
      </c>
      <c r="B22" s="2"/>
      <c r="C22" s="4" t="s">
        <v>31</v>
      </c>
      <c r="D22" s="2">
        <v>2</v>
      </c>
      <c r="E22" s="2" t="s">
        <v>2</v>
      </c>
      <c r="F22" s="3">
        <v>130</v>
      </c>
      <c r="G22" s="3">
        <f t="shared" si="0"/>
        <v>260</v>
      </c>
    </row>
    <row r="23" spans="1:7" ht="19.5" customHeight="1">
      <c r="A23" s="2">
        <f t="shared" si="1"/>
        <v>13</v>
      </c>
      <c r="B23" s="2"/>
      <c r="C23" s="4" t="s">
        <v>32</v>
      </c>
      <c r="D23" s="2">
        <v>15</v>
      </c>
      <c r="E23" s="2" t="s">
        <v>2</v>
      </c>
      <c r="F23" s="3">
        <v>80</v>
      </c>
      <c r="G23" s="3">
        <f t="shared" si="0"/>
        <v>1200</v>
      </c>
    </row>
    <row r="24" spans="1:7" ht="19.5" customHeight="1">
      <c r="A24" s="2">
        <f t="shared" si="1"/>
        <v>14</v>
      </c>
      <c r="B24" s="2"/>
      <c r="C24" s="4" t="s">
        <v>33</v>
      </c>
      <c r="D24" s="2">
        <v>15</v>
      </c>
      <c r="E24" s="2" t="s">
        <v>2</v>
      </c>
      <c r="F24" s="3">
        <v>80</v>
      </c>
      <c r="G24" s="3">
        <f t="shared" si="0"/>
        <v>1200</v>
      </c>
    </row>
    <row r="25" spans="1:7" ht="19.5" customHeight="1">
      <c r="A25" s="2">
        <f t="shared" si="1"/>
        <v>15</v>
      </c>
      <c r="B25" s="2"/>
      <c r="C25" s="4" t="s">
        <v>34</v>
      </c>
      <c r="D25" s="2">
        <v>15</v>
      </c>
      <c r="E25" s="2" t="s">
        <v>2</v>
      </c>
      <c r="F25" s="3">
        <v>80</v>
      </c>
      <c r="G25" s="3">
        <f t="shared" si="0"/>
        <v>1200</v>
      </c>
    </row>
    <row r="26" spans="1:7" ht="19.5" customHeight="1">
      <c r="A26" s="2">
        <f t="shared" si="1"/>
        <v>16</v>
      </c>
      <c r="B26" s="2"/>
      <c r="C26" s="4" t="s">
        <v>35</v>
      </c>
      <c r="D26" s="2">
        <v>15</v>
      </c>
      <c r="E26" s="2" t="s">
        <v>2</v>
      </c>
      <c r="F26" s="3">
        <v>80</v>
      </c>
      <c r="G26" s="3">
        <f t="shared" si="0"/>
        <v>1200</v>
      </c>
    </row>
    <row r="27" spans="1:7" ht="30" customHeight="1">
      <c r="A27" s="2">
        <f t="shared" si="1"/>
        <v>17</v>
      </c>
      <c r="B27" s="2">
        <v>45497</v>
      </c>
      <c r="C27" s="4" t="s">
        <v>38</v>
      </c>
      <c r="D27" s="2">
        <v>2</v>
      </c>
      <c r="E27" s="2" t="s">
        <v>2</v>
      </c>
      <c r="F27" s="3">
        <v>601</v>
      </c>
      <c r="G27" s="3">
        <f t="shared" si="0"/>
        <v>1202</v>
      </c>
    </row>
    <row r="28" spans="1:7" ht="30.75" customHeight="1">
      <c r="A28" s="2">
        <f t="shared" si="1"/>
        <v>18</v>
      </c>
      <c r="B28" s="2">
        <v>45498</v>
      </c>
      <c r="C28" s="4" t="s">
        <v>39</v>
      </c>
      <c r="D28" s="2">
        <v>2</v>
      </c>
      <c r="E28" s="2" t="s">
        <v>2</v>
      </c>
      <c r="F28" s="3">
        <v>634</v>
      </c>
      <c r="G28" s="3">
        <f t="shared" ref="G28:G33" si="2">F28*D28</f>
        <v>1268</v>
      </c>
    </row>
    <row r="29" spans="1:7" ht="23.45" customHeight="1">
      <c r="A29" s="2">
        <f t="shared" si="1"/>
        <v>19</v>
      </c>
      <c r="B29" s="2">
        <v>9388</v>
      </c>
      <c r="C29" s="4" t="s">
        <v>43</v>
      </c>
      <c r="D29" s="2">
        <v>1</v>
      </c>
      <c r="E29" s="2" t="s">
        <v>2</v>
      </c>
      <c r="F29" s="3">
        <v>1322</v>
      </c>
      <c r="G29" s="3">
        <f t="shared" si="2"/>
        <v>1322</v>
      </c>
    </row>
    <row r="30" spans="1:7" ht="20.45" customHeight="1">
      <c r="A30" s="2">
        <f t="shared" si="1"/>
        <v>20</v>
      </c>
      <c r="B30" s="2">
        <v>45303</v>
      </c>
      <c r="C30" s="4" t="s">
        <v>47</v>
      </c>
      <c r="D30" s="2">
        <v>8</v>
      </c>
      <c r="E30" s="2" t="s">
        <v>2</v>
      </c>
      <c r="F30" s="3">
        <v>811</v>
      </c>
      <c r="G30" s="3">
        <f t="shared" si="2"/>
        <v>6488</v>
      </c>
    </row>
    <row r="31" spans="1:7" ht="30.75" customHeight="1">
      <c r="A31" s="2">
        <f t="shared" si="1"/>
        <v>21</v>
      </c>
      <c r="B31" s="8">
        <v>2000709</v>
      </c>
      <c r="C31" s="4" t="s">
        <v>48</v>
      </c>
      <c r="D31" s="2">
        <v>4</v>
      </c>
      <c r="E31" s="2" t="s">
        <v>2</v>
      </c>
      <c r="F31" s="3">
        <v>256</v>
      </c>
      <c r="G31" s="3">
        <f t="shared" si="2"/>
        <v>1024</v>
      </c>
    </row>
    <row r="32" spans="1:7" ht="30.75" customHeight="1">
      <c r="A32" s="2">
        <f t="shared" si="1"/>
        <v>22</v>
      </c>
      <c r="B32" s="8">
        <v>2000715</v>
      </c>
      <c r="C32" s="4" t="s">
        <v>49</v>
      </c>
      <c r="D32" s="2">
        <v>4</v>
      </c>
      <c r="E32" s="2" t="s">
        <v>2</v>
      </c>
      <c r="F32" s="3">
        <v>256</v>
      </c>
      <c r="G32" s="3">
        <f t="shared" si="2"/>
        <v>1024</v>
      </c>
    </row>
    <row r="33" spans="1:7" ht="32.450000000000003" customHeight="1">
      <c r="A33" s="2">
        <f t="shared" si="1"/>
        <v>23</v>
      </c>
      <c r="B33" s="8"/>
      <c r="C33" s="4" t="s">
        <v>51</v>
      </c>
      <c r="D33" s="2">
        <v>1</v>
      </c>
      <c r="E33" s="2" t="s">
        <v>2</v>
      </c>
      <c r="F33" s="3">
        <v>3000</v>
      </c>
      <c r="G33" s="3">
        <f t="shared" si="2"/>
        <v>3000</v>
      </c>
    </row>
    <row r="34" spans="1:7" ht="27.75" customHeight="1">
      <c r="A34" s="2">
        <f t="shared" si="1"/>
        <v>24</v>
      </c>
      <c r="B34" s="2"/>
      <c r="C34" s="4" t="s">
        <v>18</v>
      </c>
      <c r="D34" s="2">
        <v>1</v>
      </c>
      <c r="E34" s="2" t="s">
        <v>6</v>
      </c>
      <c r="F34" s="3">
        <v>4000</v>
      </c>
      <c r="G34" s="3">
        <f t="shared" si="0"/>
        <v>4000</v>
      </c>
    </row>
    <row r="35" spans="1:7" ht="30.75" customHeight="1">
      <c r="A35" s="2">
        <f t="shared" si="1"/>
        <v>25</v>
      </c>
      <c r="B35" s="2"/>
      <c r="C35" s="4" t="s">
        <v>22</v>
      </c>
      <c r="D35" s="2">
        <v>1</v>
      </c>
      <c r="E35" s="2" t="s">
        <v>6</v>
      </c>
      <c r="F35" s="3">
        <v>8000</v>
      </c>
      <c r="G35" s="3">
        <f t="shared" si="0"/>
        <v>8000</v>
      </c>
    </row>
    <row r="36" spans="1:7" ht="16.5" customHeight="1">
      <c r="A36" s="19" t="s">
        <v>10</v>
      </c>
      <c r="B36" s="20"/>
      <c r="C36" s="20"/>
      <c r="D36" s="20"/>
      <c r="E36" s="20"/>
      <c r="F36" s="21"/>
      <c r="G36" s="5">
        <f>SUM(G11:G35)</f>
        <v>257705</v>
      </c>
    </row>
    <row r="37" spans="1:7" ht="6" customHeight="1"/>
    <row r="38" spans="1:7" ht="16.149999999999999" customHeight="1"/>
    <row r="39" spans="1:7" ht="50.25" customHeight="1"/>
    <row r="40" spans="1:7" ht="27" customHeight="1"/>
    <row r="41" spans="1:7" ht="28.5" customHeight="1">
      <c r="A41" s="1" t="s">
        <v>1</v>
      </c>
      <c r="B41" s="6" t="s">
        <v>0</v>
      </c>
      <c r="C41" s="1" t="s">
        <v>7</v>
      </c>
      <c r="D41" s="6" t="s">
        <v>8</v>
      </c>
      <c r="E41" s="7" t="s">
        <v>9</v>
      </c>
      <c r="F41" s="7" t="s">
        <v>16</v>
      </c>
      <c r="G41" s="7" t="s">
        <v>17</v>
      </c>
    </row>
    <row r="42" spans="1:7" ht="21.75" customHeight="1">
      <c r="A42" s="22" t="s">
        <v>36</v>
      </c>
      <c r="B42" s="23"/>
      <c r="C42" s="23"/>
      <c r="D42" s="23"/>
      <c r="E42" s="23"/>
      <c r="F42" s="23"/>
      <c r="G42" s="24"/>
    </row>
    <row r="43" spans="1:7" ht="33.75" customHeight="1">
      <c r="A43" s="2">
        <v>1</v>
      </c>
      <c r="B43" s="2">
        <v>45544</v>
      </c>
      <c r="C43" s="4" t="s">
        <v>11</v>
      </c>
      <c r="D43" s="2">
        <v>8</v>
      </c>
      <c r="E43" s="2" t="s">
        <v>2</v>
      </c>
      <c r="F43" s="3">
        <v>17074</v>
      </c>
      <c r="G43" s="3">
        <f>F43*D43</f>
        <v>136592</v>
      </c>
    </row>
    <row r="44" spans="1:7" ht="30" customHeight="1">
      <c r="A44" s="2">
        <f>A43+1</f>
        <v>2</v>
      </c>
      <c r="B44" s="2">
        <v>45560</v>
      </c>
      <c r="C44" s="4" t="s">
        <v>12</v>
      </c>
      <c r="D44" s="2">
        <v>8</v>
      </c>
      <c r="E44" s="2" t="s">
        <v>2</v>
      </c>
      <c r="F44" s="3">
        <v>4624</v>
      </c>
      <c r="G44" s="3">
        <f t="shared" ref="G44:G57" si="3">F44*D44</f>
        <v>36992</v>
      </c>
    </row>
    <row r="45" spans="1:7" ht="16.899999999999999" customHeight="1">
      <c r="A45" s="2">
        <f t="shared" ref="A45:A57" si="4">A44+1</f>
        <v>3</v>
      </c>
      <c r="B45" s="2"/>
      <c r="C45" s="4" t="s">
        <v>45</v>
      </c>
      <c r="D45" s="2">
        <v>4</v>
      </c>
      <c r="E45" s="2" t="s">
        <v>2</v>
      </c>
      <c r="F45" s="3">
        <v>350</v>
      </c>
      <c r="G45" s="3">
        <f t="shared" si="3"/>
        <v>1400</v>
      </c>
    </row>
    <row r="46" spans="1:7" ht="19.899999999999999" customHeight="1">
      <c r="A46" s="2">
        <f t="shared" si="4"/>
        <v>4</v>
      </c>
      <c r="B46" s="2">
        <v>45503</v>
      </c>
      <c r="C46" s="4" t="s">
        <v>13</v>
      </c>
      <c r="D46" s="2">
        <v>8</v>
      </c>
      <c r="E46" s="2" t="s">
        <v>2</v>
      </c>
      <c r="F46" s="3">
        <v>912</v>
      </c>
      <c r="G46" s="3">
        <f t="shared" si="3"/>
        <v>7296</v>
      </c>
    </row>
    <row r="47" spans="1:7" ht="29.25" customHeight="1">
      <c r="A47" s="2">
        <f t="shared" si="4"/>
        <v>5</v>
      </c>
      <c r="B47" s="2">
        <v>45508</v>
      </c>
      <c r="C47" s="4" t="s">
        <v>23</v>
      </c>
      <c r="D47" s="2">
        <v>4</v>
      </c>
      <c r="E47" s="2" t="s">
        <v>2</v>
      </c>
      <c r="F47" s="3">
        <v>1137</v>
      </c>
      <c r="G47" s="3">
        <f t="shared" si="3"/>
        <v>4548</v>
      </c>
    </row>
    <row r="48" spans="1:7" ht="17.25" customHeight="1">
      <c r="A48" s="2">
        <f t="shared" si="4"/>
        <v>6</v>
      </c>
      <c r="B48" s="2">
        <v>45509</v>
      </c>
      <c r="C48" s="4" t="s">
        <v>24</v>
      </c>
      <c r="D48" s="2">
        <v>4</v>
      </c>
      <c r="E48" s="2" t="s">
        <v>2</v>
      </c>
      <c r="F48" s="3">
        <v>1285</v>
      </c>
      <c r="G48" s="3">
        <f t="shared" si="3"/>
        <v>5140</v>
      </c>
    </row>
    <row r="49" spans="1:7" ht="20.25" customHeight="1">
      <c r="A49" s="2">
        <f t="shared" si="4"/>
        <v>7</v>
      </c>
      <c r="B49" s="2">
        <v>45514</v>
      </c>
      <c r="C49" s="4" t="s">
        <v>14</v>
      </c>
      <c r="D49" s="2">
        <v>1</v>
      </c>
      <c r="E49" s="2" t="s">
        <v>2</v>
      </c>
      <c r="F49" s="3">
        <v>583</v>
      </c>
      <c r="G49" s="3">
        <f t="shared" si="3"/>
        <v>583</v>
      </c>
    </row>
    <row r="50" spans="1:7" ht="27" customHeight="1">
      <c r="A50" s="2">
        <f t="shared" si="4"/>
        <v>8</v>
      </c>
      <c r="B50" s="2">
        <v>45570</v>
      </c>
      <c r="C50" s="4" t="s">
        <v>25</v>
      </c>
      <c r="D50" s="2">
        <v>1</v>
      </c>
      <c r="E50" s="2" t="s">
        <v>2</v>
      </c>
      <c r="F50" s="3">
        <v>7659</v>
      </c>
      <c r="G50" s="3">
        <f t="shared" si="3"/>
        <v>7659</v>
      </c>
    </row>
    <row r="51" spans="1:7" ht="20.25" customHeight="1">
      <c r="A51" s="2">
        <f t="shared" si="4"/>
        <v>9</v>
      </c>
      <c r="B51" s="2"/>
      <c r="C51" s="4" t="s">
        <v>26</v>
      </c>
      <c r="D51" s="2">
        <v>1</v>
      </c>
      <c r="E51" s="2" t="s">
        <v>2</v>
      </c>
      <c r="F51" s="3">
        <v>950</v>
      </c>
      <c r="G51" s="3">
        <f t="shared" si="3"/>
        <v>950</v>
      </c>
    </row>
    <row r="52" spans="1:7" ht="31.5" customHeight="1">
      <c r="A52" s="2">
        <f t="shared" si="4"/>
        <v>10</v>
      </c>
      <c r="B52" s="2">
        <v>45497</v>
      </c>
      <c r="C52" s="4" t="s">
        <v>38</v>
      </c>
      <c r="D52" s="2">
        <v>2</v>
      </c>
      <c r="E52" s="2" t="s">
        <v>2</v>
      </c>
      <c r="F52" s="3">
        <v>601</v>
      </c>
      <c r="G52" s="3">
        <f t="shared" si="3"/>
        <v>1202</v>
      </c>
    </row>
    <row r="53" spans="1:7" ht="28.5" customHeight="1">
      <c r="A53" s="2">
        <f t="shared" si="4"/>
        <v>11</v>
      </c>
      <c r="B53" s="2">
        <v>45498</v>
      </c>
      <c r="C53" s="4" t="s">
        <v>39</v>
      </c>
      <c r="D53" s="2">
        <v>2</v>
      </c>
      <c r="E53" s="2" t="s">
        <v>2</v>
      </c>
      <c r="F53" s="3">
        <v>634</v>
      </c>
      <c r="G53" s="3">
        <f t="shared" si="3"/>
        <v>1268</v>
      </c>
    </row>
    <row r="54" spans="1:7" ht="24.6" customHeight="1">
      <c r="A54" s="2">
        <f t="shared" si="4"/>
        <v>12</v>
      </c>
      <c r="B54" s="2">
        <v>45811</v>
      </c>
      <c r="C54" s="4" t="s">
        <v>46</v>
      </c>
      <c r="D54" s="2">
        <v>1</v>
      </c>
      <c r="E54" s="2" t="s">
        <v>2</v>
      </c>
      <c r="F54" s="3">
        <v>1091</v>
      </c>
      <c r="G54" s="3">
        <f t="shared" si="3"/>
        <v>1091</v>
      </c>
    </row>
    <row r="55" spans="1:7" ht="28.5" customHeight="1">
      <c r="A55" s="2">
        <f t="shared" si="4"/>
        <v>13</v>
      </c>
      <c r="B55" s="2"/>
      <c r="C55" s="4" t="s">
        <v>52</v>
      </c>
      <c r="D55" s="2">
        <v>1</v>
      </c>
      <c r="E55" s="2" t="s">
        <v>2</v>
      </c>
      <c r="F55" s="3">
        <v>10000</v>
      </c>
      <c r="G55" s="3">
        <f t="shared" si="3"/>
        <v>10000</v>
      </c>
    </row>
    <row r="56" spans="1:7" ht="29.25" customHeight="1">
      <c r="A56" s="2">
        <f t="shared" si="4"/>
        <v>14</v>
      </c>
      <c r="B56" s="2"/>
      <c r="C56" s="4" t="s">
        <v>27</v>
      </c>
      <c r="D56" s="2">
        <v>1</v>
      </c>
      <c r="E56" s="2" t="s">
        <v>6</v>
      </c>
      <c r="F56" s="3">
        <v>13000</v>
      </c>
      <c r="G56" s="3">
        <f t="shared" si="3"/>
        <v>13000</v>
      </c>
    </row>
    <row r="57" spans="1:7" ht="83.25" customHeight="1">
      <c r="A57" s="2">
        <f t="shared" si="4"/>
        <v>15</v>
      </c>
      <c r="B57" s="2"/>
      <c r="C57" s="4" t="s">
        <v>40</v>
      </c>
      <c r="D57" s="2">
        <v>1</v>
      </c>
      <c r="E57" s="2" t="s">
        <v>2</v>
      </c>
      <c r="F57" s="3">
        <v>12500</v>
      </c>
      <c r="G57" s="3">
        <f t="shared" si="3"/>
        <v>12500</v>
      </c>
    </row>
    <row r="58" spans="1:7" ht="16.5" customHeight="1">
      <c r="A58" s="25" t="s">
        <v>10</v>
      </c>
      <c r="B58" s="25"/>
      <c r="C58" s="25"/>
      <c r="D58" s="25"/>
      <c r="E58" s="25"/>
      <c r="F58" s="25"/>
      <c r="G58" s="5">
        <f>SUM(G43:G57)</f>
        <v>240221</v>
      </c>
    </row>
    <row r="59" spans="1:7" ht="16.5" customHeight="1"/>
    <row r="60" spans="1:7" ht="20.25" customHeight="1">
      <c r="A60" s="13" t="s">
        <v>44</v>
      </c>
      <c r="B60" s="14"/>
      <c r="C60" s="14"/>
      <c r="D60" s="14"/>
      <c r="E60" s="14"/>
      <c r="F60" s="15"/>
      <c r="G60" s="5">
        <f>G36+G58</f>
        <v>497926</v>
      </c>
    </row>
    <row r="62" spans="1:7">
      <c r="F62" s="9" t="s">
        <v>50</v>
      </c>
      <c r="G62" s="10">
        <f>G60*20%+G60</f>
        <v>597511.19999999995</v>
      </c>
    </row>
    <row r="65" spans="2:6" ht="33" customHeight="1">
      <c r="B65" s="12" t="s">
        <v>41</v>
      </c>
      <c r="C65" s="12"/>
      <c r="D65" s="12"/>
      <c r="E65" s="12"/>
      <c r="F65" s="12"/>
    </row>
    <row r="66" spans="2:6" ht="15">
      <c r="B66" s="12"/>
      <c r="C66" s="12"/>
      <c r="D66" s="12"/>
      <c r="E66" s="12"/>
      <c r="F66" s="12"/>
    </row>
    <row r="67" spans="2:6" ht="11.45" customHeight="1">
      <c r="B67" s="12"/>
      <c r="C67" s="12"/>
      <c r="D67" s="12"/>
      <c r="E67" s="12"/>
      <c r="F67" s="12"/>
    </row>
  </sheetData>
  <mergeCells count="9">
    <mergeCell ref="C7:F7"/>
    <mergeCell ref="B65:F65"/>
    <mergeCell ref="B66:F66"/>
    <mergeCell ref="B67:F67"/>
    <mergeCell ref="A60:F60"/>
    <mergeCell ref="A10:G10"/>
    <mergeCell ref="A36:F36"/>
    <mergeCell ref="A42:G42"/>
    <mergeCell ref="A58:F58"/>
  </mergeCells>
  <pageMargins left="0.25" right="0.25" top="0.75" bottom="0.75" header="0.3" footer="0.3"/>
  <pageSetup paperSize="9" scale="93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Приемная</cp:lastModifiedBy>
  <cp:lastPrinted>2019-02-12T14:01:53Z</cp:lastPrinted>
  <dcterms:created xsi:type="dcterms:W3CDTF">2001-12-05T09:57:52Z</dcterms:created>
  <dcterms:modified xsi:type="dcterms:W3CDTF">2019-02-25T13:03:22Z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