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rytsenko\Desktop\Право на освіту\Громадський бюджет\"/>
    </mc:Choice>
  </mc:AlternateContent>
  <bookViews>
    <workbookView xWindow="240" yWindow="60" windowWidth="20115" windowHeight="8010"/>
  </bookViews>
  <sheets>
    <sheet name="кошторис" sheetId="1" r:id="rId1"/>
  </sheets>
  <calcPr calcId="152511"/>
</workbook>
</file>

<file path=xl/calcChain.xml><?xml version="1.0" encoding="utf-8"?>
<calcChain xmlns="http://schemas.openxmlformats.org/spreadsheetml/2006/main">
  <c r="C47" i="1" l="1"/>
  <c r="C46" i="1" l="1"/>
  <c r="C45" i="1"/>
  <c r="E39" i="1"/>
  <c r="G43" i="1" l="1"/>
  <c r="G4" i="1" l="1"/>
  <c r="G5" i="1"/>
  <c r="G6" i="1"/>
  <c r="G7" i="1"/>
  <c r="G8" i="1"/>
  <c r="G9" i="1"/>
  <c r="G10" i="1"/>
  <c r="G11" i="1"/>
  <c r="G12" i="1"/>
  <c r="G13" i="1"/>
  <c r="G3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8" i="1"/>
  <c r="H43" i="1"/>
  <c r="A4" i="1"/>
  <c r="A5" i="1" s="1"/>
  <c r="A6" i="1" s="1"/>
  <c r="A7" i="1" s="1"/>
  <c r="A8" i="1" s="1"/>
  <c r="A9" i="1" s="1"/>
  <c r="A10" i="1" s="1"/>
  <c r="A11" i="1" s="1"/>
  <c r="A12" i="1" s="1"/>
  <c r="A13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G14" i="1" l="1"/>
</calcChain>
</file>

<file path=xl/sharedStrings.xml><?xml version="1.0" encoding="utf-8"?>
<sst xmlns="http://schemas.openxmlformats.org/spreadsheetml/2006/main" count="59" uniqueCount="56">
  <si>
    <t>Парта трикутна</t>
  </si>
  <si>
    <t>Кількість</t>
  </si>
  <si>
    <t>Ціна, грн</t>
  </si>
  <si>
    <t>Сума, грн.</t>
  </si>
  <si>
    <t>Ціна, грн.</t>
  </si>
  <si>
    <t>Інтерактивна дошка SBМ680V</t>
  </si>
  <si>
    <t>Крейдова фарба</t>
  </si>
  <si>
    <t>Маркерна фарба</t>
  </si>
  <si>
    <t>Витрата</t>
  </si>
  <si>
    <t>Сума, грн</t>
  </si>
  <si>
    <t>Фарба водоемульсійна</t>
  </si>
  <si>
    <t>Грунтовка, 10 л</t>
  </si>
  <si>
    <t>Вінілова плитка напільна</t>
  </si>
  <si>
    <t>Площа, м2</t>
  </si>
  <si>
    <t>Пробка рулонна 5мм</t>
  </si>
  <si>
    <t>LED світильник</t>
  </si>
  <si>
    <t>Ролети на вікна білі</t>
  </si>
  <si>
    <t>Килим</t>
  </si>
  <si>
    <t>Комплект меблів</t>
  </si>
  <si>
    <t>Стільці</t>
  </si>
  <si>
    <t>Плінтус</t>
  </si>
  <si>
    <t xml:space="preserve">М'які крісла-мішки </t>
  </si>
  <si>
    <t>Будівельні витратні матеріали (щітки, лотки, ганчікри)</t>
  </si>
  <si>
    <t>Фліпчарт</t>
  </si>
  <si>
    <t>Конторка</t>
  </si>
  <si>
    <t>Планшети</t>
  </si>
  <si>
    <t>Ноутбуки</t>
  </si>
  <si>
    <t>Принтер/сканер/ксерокс</t>
  </si>
  <si>
    <t>Пристрій для ламінування</t>
  </si>
  <si>
    <t>Кондиціонер</t>
  </si>
  <si>
    <t>Мийка повітря із зволожувачів Stadler Form Robert R-002</t>
  </si>
  <si>
    <t>Роутер</t>
  </si>
  <si>
    <t>Телефон</t>
  </si>
  <si>
    <t xml:space="preserve">Смітники </t>
  </si>
  <si>
    <t xml:space="preserve">Кулер </t>
  </si>
  <si>
    <t>Бактерицидна лампа</t>
  </si>
  <si>
    <t>Ремонтні роботи (демонтаж старих покриттів
гіпсокартонна стеля
шпаклівка стелі
фарбування стелі
укладка плитки на підлогу
гіпсокартон на стіни 
шпаклівка
фарбування
вентиляція в кімнату
утеплення віконних укосів
врізка отворів під вентиляцію)</t>
  </si>
  <si>
    <t>Гіпсокартон вологостійкий</t>
  </si>
  <si>
    <t>Шпаклівка, 5 кг</t>
  </si>
  <si>
    <t>Ремонтні роботи та матеріали</t>
  </si>
  <si>
    <t>Обладнання</t>
  </si>
  <si>
    <t>Предмети</t>
  </si>
  <si>
    <t>Кількість викладачів</t>
  </si>
  <si>
    <t>Сума на місяць</t>
  </si>
  <si>
    <t>Сума на рік</t>
  </si>
  <si>
    <t>Всього</t>
  </si>
  <si>
    <r>
      <t>4-5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/л</t>
    </r>
  </si>
  <si>
    <r>
      <t>6-8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/л</t>
    </r>
  </si>
  <si>
    <t>Українська мова й література
Зарубіжна література
Математика
Історія
Англійська мова
Географія
Рідний край, біологія
Фізика
Хімія
Вчитель початкових класів (2)</t>
  </si>
  <si>
    <t xml:space="preserve">Вартість одного заходу (грн) </t>
  </si>
  <si>
    <t>загальне навантаження на місяць(год)</t>
  </si>
  <si>
    <t>ЗАГАЛЬНА СУМА (без резерву)</t>
  </si>
  <si>
    <t>ЗАГАЛЬНА СУМА +20%</t>
  </si>
  <si>
    <t>Проведення занять за дисциплінами</t>
  </si>
  <si>
    <t>Наванта-ження на вчителя, год/тиж</t>
  </si>
  <si>
    <t>резерв 20% (проведення занять)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</si>
</sst>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₴;[Red]#,##0.00\ _₴"/>
    <numFmt numFmtId="165" formatCode="#,##0.00;[Red]#,##0.00"/>
  </numFmts>
  <fonts count="9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1" fillId="0" borderId="0" xfId="0" applyNumberFormat="1" applyFont="1"/>
    <xf numFmtId="0" fontId="1" fillId="3" borderId="0" xfId="0" applyFont="1" applyFill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vertical="top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164" fontId="7" fillId="4" borderId="1" xfId="0" applyNumberFormat="1" applyFont="1" applyFill="1" applyBorder="1"/>
    <xf numFmtId="164" fontId="4" fillId="4" borderId="1" xfId="0" applyNumberFormat="1" applyFont="1" applyFill="1" applyBorder="1"/>
    <xf numFmtId="0" fontId="8" fillId="0" borderId="1" xfId="0" applyFont="1" applyBorder="1" applyAlignment="1">
      <alignment horizontal="center" vertical="center"/>
    </xf>
    <xf numFmtId="165" fontId="6" fillId="2" borderId="7" xfId="0" applyNumberFormat="1" applyFont="1" applyFill="1" applyBorder="1"/>
    <xf numFmtId="0" fontId="4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41" zoomScaleNormal="100" workbookViewId="0">
      <selection activeCell="D47" sqref="D47"/>
    </sheetView>
  </sheetViews>
  <sheetFormatPr defaultColWidth="16.42578125" defaultRowHeight="15.75" x14ac:dyDescent="0.25"/>
  <cols>
    <col min="1" max="1" width="4.5703125" style="1" customWidth="1"/>
    <col min="2" max="2" width="42.42578125" style="3" customWidth="1"/>
    <col min="3" max="3" width="11.85546875" style="1" customWidth="1"/>
    <col min="4" max="4" width="12.7109375" style="1" customWidth="1"/>
    <col min="5" max="5" width="18.5703125" style="1" customWidth="1"/>
    <col min="6" max="6" width="16.7109375" style="1" customWidth="1"/>
    <col min="7" max="7" width="14.28515625" style="1" customWidth="1"/>
    <col min="8" max="16384" width="16.42578125" style="1"/>
  </cols>
  <sheetData>
    <row r="1" spans="1:14" x14ac:dyDescent="0.25">
      <c r="A1" s="29" t="s">
        <v>39</v>
      </c>
      <c r="B1" s="30"/>
      <c r="C1" s="30"/>
      <c r="D1" s="30"/>
      <c r="E1" s="30"/>
      <c r="F1" s="30"/>
      <c r="G1" s="31"/>
      <c r="H1"/>
      <c r="J1" s="2"/>
      <c r="K1" s="2"/>
      <c r="L1" s="2"/>
      <c r="M1" s="2"/>
      <c r="N1" s="2"/>
    </row>
    <row r="2" spans="1:14" x14ac:dyDescent="0.25">
      <c r="A2" s="17"/>
      <c r="B2" s="18"/>
      <c r="C2" s="17" t="s">
        <v>13</v>
      </c>
      <c r="D2" s="17" t="s">
        <v>8</v>
      </c>
      <c r="E2" s="17" t="s">
        <v>1</v>
      </c>
      <c r="F2" s="17" t="s">
        <v>2</v>
      </c>
      <c r="G2" s="17" t="s">
        <v>9</v>
      </c>
      <c r="H2" s="2"/>
      <c r="I2" s="4"/>
      <c r="J2" s="4"/>
      <c r="K2" s="2"/>
      <c r="L2" s="2"/>
    </row>
    <row r="3" spans="1:14" ht="18.75" x14ac:dyDescent="0.25">
      <c r="A3" s="7">
        <v>1</v>
      </c>
      <c r="B3" s="8" t="s">
        <v>6</v>
      </c>
      <c r="C3" s="19">
        <v>19</v>
      </c>
      <c r="D3" s="9" t="s">
        <v>46</v>
      </c>
      <c r="E3" s="9">
        <v>5</v>
      </c>
      <c r="F3" s="10">
        <v>690</v>
      </c>
      <c r="G3" s="10">
        <f>E3*F3</f>
        <v>3450</v>
      </c>
      <c r="H3" s="2"/>
      <c r="I3" s="4"/>
      <c r="J3" s="4"/>
      <c r="K3" s="4"/>
      <c r="L3" s="2"/>
    </row>
    <row r="4" spans="1:14" ht="18.75" x14ac:dyDescent="0.25">
      <c r="A4" s="7">
        <f>A3+1</f>
        <v>2</v>
      </c>
      <c r="B4" s="8" t="s">
        <v>7</v>
      </c>
      <c r="C4" s="19">
        <v>19</v>
      </c>
      <c r="D4" s="9" t="s">
        <v>47</v>
      </c>
      <c r="E4" s="9">
        <v>2</v>
      </c>
      <c r="F4" s="11">
        <v>2879</v>
      </c>
      <c r="G4" s="10">
        <f t="shared" ref="G4:G13" si="0">E4*F4</f>
        <v>5758</v>
      </c>
      <c r="H4" s="2"/>
      <c r="I4" s="2"/>
      <c r="J4" s="2"/>
      <c r="K4" s="2"/>
      <c r="L4" s="2"/>
    </row>
    <row r="5" spans="1:14" x14ac:dyDescent="0.25">
      <c r="A5" s="7">
        <f t="shared" ref="A5:A13" si="1">A4+1</f>
        <v>3</v>
      </c>
      <c r="B5" s="8" t="s">
        <v>10</v>
      </c>
      <c r="C5" s="19"/>
      <c r="D5" s="7"/>
      <c r="E5" s="7">
        <v>10</v>
      </c>
      <c r="F5" s="10">
        <v>150</v>
      </c>
      <c r="G5" s="10">
        <f t="shared" si="0"/>
        <v>1500</v>
      </c>
      <c r="H5" s="2"/>
      <c r="I5" s="2"/>
      <c r="J5" s="2"/>
      <c r="K5" s="2"/>
      <c r="L5" s="2"/>
    </row>
    <row r="6" spans="1:14" x14ac:dyDescent="0.25">
      <c r="A6" s="7">
        <f t="shared" si="1"/>
        <v>4</v>
      </c>
      <c r="B6" s="8" t="s">
        <v>11</v>
      </c>
      <c r="C6" s="19"/>
      <c r="D6" s="7"/>
      <c r="E6" s="7">
        <v>3</v>
      </c>
      <c r="F6" s="10">
        <v>255</v>
      </c>
      <c r="G6" s="10">
        <f t="shared" si="0"/>
        <v>765</v>
      </c>
    </row>
    <row r="7" spans="1:14" x14ac:dyDescent="0.25">
      <c r="A7" s="7">
        <f t="shared" si="1"/>
        <v>5</v>
      </c>
      <c r="B7" s="8" t="s">
        <v>12</v>
      </c>
      <c r="C7" s="19">
        <v>39</v>
      </c>
      <c r="D7" s="7"/>
      <c r="E7" s="7">
        <v>38</v>
      </c>
      <c r="F7" s="10">
        <v>780</v>
      </c>
      <c r="G7" s="10">
        <f t="shared" si="0"/>
        <v>29640</v>
      </c>
    </row>
    <row r="8" spans="1:14" x14ac:dyDescent="0.25">
      <c r="A8" s="7">
        <f t="shared" si="1"/>
        <v>6</v>
      </c>
      <c r="B8" s="8" t="s">
        <v>14</v>
      </c>
      <c r="C8" s="19">
        <v>7</v>
      </c>
      <c r="D8" s="7"/>
      <c r="E8" s="7">
        <v>7</v>
      </c>
      <c r="F8" s="10">
        <v>139</v>
      </c>
      <c r="G8" s="10">
        <f t="shared" si="0"/>
        <v>973</v>
      </c>
    </row>
    <row r="9" spans="1:14" x14ac:dyDescent="0.25">
      <c r="A9" s="7">
        <f t="shared" si="1"/>
        <v>7</v>
      </c>
      <c r="B9" s="8" t="s">
        <v>20</v>
      </c>
      <c r="C9" s="19">
        <v>30</v>
      </c>
      <c r="D9" s="7"/>
      <c r="E9" s="7">
        <v>30</v>
      </c>
      <c r="F9" s="10">
        <v>60</v>
      </c>
      <c r="G9" s="10">
        <f t="shared" si="0"/>
        <v>1800</v>
      </c>
    </row>
    <row r="10" spans="1:14" ht="31.5" x14ac:dyDescent="0.25">
      <c r="A10" s="7">
        <f t="shared" si="1"/>
        <v>8</v>
      </c>
      <c r="B10" s="8" t="s">
        <v>22</v>
      </c>
      <c r="C10" s="7"/>
      <c r="D10" s="7"/>
      <c r="E10" s="7">
        <v>1</v>
      </c>
      <c r="F10" s="10">
        <v>2000</v>
      </c>
      <c r="G10" s="10">
        <f t="shared" si="0"/>
        <v>2000</v>
      </c>
    </row>
    <row r="11" spans="1:14" x14ac:dyDescent="0.25">
      <c r="A11" s="7">
        <f t="shared" si="1"/>
        <v>9</v>
      </c>
      <c r="B11" s="8" t="s">
        <v>37</v>
      </c>
      <c r="C11" s="7"/>
      <c r="D11" s="7"/>
      <c r="E11" s="7">
        <v>40</v>
      </c>
      <c r="F11" s="10">
        <v>125</v>
      </c>
      <c r="G11" s="10">
        <f t="shared" si="0"/>
        <v>5000</v>
      </c>
    </row>
    <row r="12" spans="1:14" x14ac:dyDescent="0.25">
      <c r="A12" s="7">
        <f t="shared" si="1"/>
        <v>10</v>
      </c>
      <c r="B12" s="8" t="s">
        <v>38</v>
      </c>
      <c r="C12" s="7"/>
      <c r="D12" s="7"/>
      <c r="E12" s="7">
        <v>10</v>
      </c>
      <c r="F12" s="10">
        <v>60</v>
      </c>
      <c r="G12" s="10">
        <f t="shared" si="0"/>
        <v>600</v>
      </c>
    </row>
    <row r="13" spans="1:14" ht="199.5" customHeight="1" x14ac:dyDescent="0.25">
      <c r="A13" s="20">
        <f t="shared" si="1"/>
        <v>11</v>
      </c>
      <c r="B13" s="8" t="s">
        <v>36</v>
      </c>
      <c r="C13" s="7"/>
      <c r="D13" s="7"/>
      <c r="E13" s="7">
        <v>2</v>
      </c>
      <c r="F13" s="10">
        <v>150000</v>
      </c>
      <c r="G13" s="10">
        <f t="shared" si="0"/>
        <v>300000</v>
      </c>
    </row>
    <row r="14" spans="1:14" x14ac:dyDescent="0.25">
      <c r="A14" s="7"/>
      <c r="B14" s="12" t="s">
        <v>45</v>
      </c>
      <c r="C14" s="7"/>
      <c r="D14" s="7"/>
      <c r="E14" s="7"/>
      <c r="F14" s="7"/>
      <c r="G14" s="22">
        <f>SUM(G3:G13)</f>
        <v>351486</v>
      </c>
    </row>
    <row r="15" spans="1:14" x14ac:dyDescent="0.25">
      <c r="B15" s="5"/>
    </row>
    <row r="16" spans="1:14" x14ac:dyDescent="0.25">
      <c r="A16" s="26" t="s">
        <v>40</v>
      </c>
      <c r="B16" s="27"/>
      <c r="C16" s="27"/>
      <c r="D16" s="27"/>
      <c r="E16" s="28"/>
      <c r="F16" s="16"/>
      <c r="G16" s="16"/>
      <c r="H16" s="16"/>
      <c r="I16" s="16"/>
    </row>
    <row r="17" spans="1:5" x14ac:dyDescent="0.25">
      <c r="A17" s="7"/>
      <c r="B17" s="8"/>
      <c r="C17" s="23" t="s">
        <v>1</v>
      </c>
      <c r="D17" s="23" t="s">
        <v>4</v>
      </c>
      <c r="E17" s="23" t="s">
        <v>3</v>
      </c>
    </row>
    <row r="18" spans="1:5" x14ac:dyDescent="0.25">
      <c r="A18" s="7">
        <f>A13+1</f>
        <v>12</v>
      </c>
      <c r="B18" s="8" t="s">
        <v>0</v>
      </c>
      <c r="C18" s="7">
        <v>8</v>
      </c>
      <c r="D18" s="10">
        <v>1505</v>
      </c>
      <c r="E18" s="10">
        <f>C18*D18</f>
        <v>12040</v>
      </c>
    </row>
    <row r="19" spans="1:5" x14ac:dyDescent="0.25">
      <c r="A19" s="7">
        <f>A18+1</f>
        <v>13</v>
      </c>
      <c r="B19" s="8" t="s">
        <v>5</v>
      </c>
      <c r="C19" s="7">
        <v>1</v>
      </c>
      <c r="D19" s="10">
        <v>49900</v>
      </c>
      <c r="E19" s="10">
        <f t="shared" ref="E19:E38" si="2">C19*D19</f>
        <v>49900</v>
      </c>
    </row>
    <row r="20" spans="1:5" x14ac:dyDescent="0.25">
      <c r="A20" s="7">
        <f t="shared" ref="A20:A38" si="3">A19+1</f>
        <v>14</v>
      </c>
      <c r="B20" s="8" t="s">
        <v>15</v>
      </c>
      <c r="C20" s="7">
        <v>10</v>
      </c>
      <c r="D20" s="10">
        <v>245</v>
      </c>
      <c r="E20" s="10">
        <f t="shared" si="2"/>
        <v>2450</v>
      </c>
    </row>
    <row r="21" spans="1:5" x14ac:dyDescent="0.25">
      <c r="A21" s="7">
        <f t="shared" si="3"/>
        <v>15</v>
      </c>
      <c r="B21" s="8" t="s">
        <v>16</v>
      </c>
      <c r="C21" s="7">
        <v>1</v>
      </c>
      <c r="D21" s="10">
        <v>2441</v>
      </c>
      <c r="E21" s="10">
        <f t="shared" si="2"/>
        <v>2441</v>
      </c>
    </row>
    <row r="22" spans="1:5" x14ac:dyDescent="0.25">
      <c r="A22" s="7">
        <f t="shared" si="3"/>
        <v>16</v>
      </c>
      <c r="B22" s="8" t="s">
        <v>17</v>
      </c>
      <c r="C22" s="7">
        <v>4</v>
      </c>
      <c r="D22" s="10">
        <v>981</v>
      </c>
      <c r="E22" s="10">
        <f t="shared" si="2"/>
        <v>3924</v>
      </c>
    </row>
    <row r="23" spans="1:5" x14ac:dyDescent="0.25">
      <c r="A23" s="7">
        <f t="shared" si="3"/>
        <v>17</v>
      </c>
      <c r="B23" s="8" t="s">
        <v>18</v>
      </c>
      <c r="C23" s="7">
        <v>1</v>
      </c>
      <c r="D23" s="10">
        <v>50000</v>
      </c>
      <c r="E23" s="10">
        <f t="shared" si="2"/>
        <v>50000</v>
      </c>
    </row>
    <row r="24" spans="1:5" x14ac:dyDescent="0.25">
      <c r="A24" s="7">
        <f t="shared" si="3"/>
        <v>18</v>
      </c>
      <c r="B24" s="8" t="s">
        <v>19</v>
      </c>
      <c r="C24" s="7">
        <v>8</v>
      </c>
      <c r="D24" s="10">
        <v>315</v>
      </c>
      <c r="E24" s="10">
        <f t="shared" si="2"/>
        <v>2520</v>
      </c>
    </row>
    <row r="25" spans="1:5" x14ac:dyDescent="0.25">
      <c r="A25" s="7">
        <f t="shared" si="3"/>
        <v>19</v>
      </c>
      <c r="B25" s="8" t="s">
        <v>21</v>
      </c>
      <c r="C25" s="7">
        <v>3</v>
      </c>
      <c r="D25" s="10">
        <v>585</v>
      </c>
      <c r="E25" s="10">
        <f t="shared" si="2"/>
        <v>1755</v>
      </c>
    </row>
    <row r="26" spans="1:5" x14ac:dyDescent="0.25">
      <c r="A26" s="7">
        <f t="shared" si="3"/>
        <v>20</v>
      </c>
      <c r="B26" s="13" t="s">
        <v>24</v>
      </c>
      <c r="C26" s="7">
        <v>3</v>
      </c>
      <c r="D26" s="10">
        <v>1750</v>
      </c>
      <c r="E26" s="10">
        <f t="shared" si="2"/>
        <v>5250</v>
      </c>
    </row>
    <row r="27" spans="1:5" x14ac:dyDescent="0.25">
      <c r="A27" s="7">
        <f t="shared" si="3"/>
        <v>21</v>
      </c>
      <c r="B27" s="13" t="s">
        <v>23</v>
      </c>
      <c r="C27" s="7">
        <v>1</v>
      </c>
      <c r="D27" s="10">
        <v>1650</v>
      </c>
      <c r="E27" s="10">
        <f t="shared" si="2"/>
        <v>1650</v>
      </c>
    </row>
    <row r="28" spans="1:5" x14ac:dyDescent="0.25">
      <c r="A28" s="7">
        <f t="shared" si="3"/>
        <v>22</v>
      </c>
      <c r="B28" s="13" t="s">
        <v>25</v>
      </c>
      <c r="C28" s="7">
        <v>15</v>
      </c>
      <c r="D28" s="10">
        <v>3700</v>
      </c>
      <c r="E28" s="10">
        <f t="shared" si="2"/>
        <v>55500</v>
      </c>
    </row>
    <row r="29" spans="1:5" x14ac:dyDescent="0.25">
      <c r="A29" s="7">
        <f t="shared" si="3"/>
        <v>23</v>
      </c>
      <c r="B29" s="8" t="s">
        <v>26</v>
      </c>
      <c r="C29" s="7">
        <v>3</v>
      </c>
      <c r="D29" s="10">
        <v>12999</v>
      </c>
      <c r="E29" s="10">
        <f t="shared" si="2"/>
        <v>38997</v>
      </c>
    </row>
    <row r="30" spans="1:5" x14ac:dyDescent="0.25">
      <c r="A30" s="7">
        <f t="shared" si="3"/>
        <v>24</v>
      </c>
      <c r="B30" s="8" t="s">
        <v>27</v>
      </c>
      <c r="C30" s="7">
        <v>1</v>
      </c>
      <c r="D30" s="10">
        <v>11850</v>
      </c>
      <c r="E30" s="10">
        <f t="shared" si="2"/>
        <v>11850</v>
      </c>
    </row>
    <row r="31" spans="1:5" x14ac:dyDescent="0.25">
      <c r="A31" s="7">
        <f t="shared" si="3"/>
        <v>25</v>
      </c>
      <c r="B31" s="8" t="s">
        <v>28</v>
      </c>
      <c r="C31" s="7">
        <v>1</v>
      </c>
      <c r="D31" s="10">
        <v>2899</v>
      </c>
      <c r="E31" s="10">
        <f t="shared" si="2"/>
        <v>2899</v>
      </c>
    </row>
    <row r="32" spans="1:5" x14ac:dyDescent="0.25">
      <c r="A32" s="7">
        <f t="shared" si="3"/>
        <v>26</v>
      </c>
      <c r="B32" s="13" t="s">
        <v>29</v>
      </c>
      <c r="C32" s="7">
        <v>1</v>
      </c>
      <c r="D32" s="10">
        <v>8740</v>
      </c>
      <c r="E32" s="10">
        <f t="shared" si="2"/>
        <v>8740</v>
      </c>
    </row>
    <row r="33" spans="1:9" ht="31.5" x14ac:dyDescent="0.25">
      <c r="A33" s="7">
        <f t="shared" si="3"/>
        <v>27</v>
      </c>
      <c r="B33" s="8" t="s">
        <v>30</v>
      </c>
      <c r="C33" s="7">
        <v>1</v>
      </c>
      <c r="D33" s="10">
        <v>15000</v>
      </c>
      <c r="E33" s="10">
        <f t="shared" si="2"/>
        <v>15000</v>
      </c>
    </row>
    <row r="34" spans="1:9" x14ac:dyDescent="0.25">
      <c r="A34" s="7">
        <f t="shared" si="3"/>
        <v>28</v>
      </c>
      <c r="B34" s="8" t="s">
        <v>31</v>
      </c>
      <c r="C34" s="7">
        <v>1</v>
      </c>
      <c r="D34" s="10">
        <v>529</v>
      </c>
      <c r="E34" s="10">
        <f t="shared" si="2"/>
        <v>529</v>
      </c>
    </row>
    <row r="35" spans="1:9" x14ac:dyDescent="0.25">
      <c r="A35" s="7">
        <f t="shared" si="3"/>
        <v>29</v>
      </c>
      <c r="B35" s="8" t="s">
        <v>32</v>
      </c>
      <c r="C35" s="7">
        <v>1</v>
      </c>
      <c r="D35" s="10">
        <v>500</v>
      </c>
      <c r="E35" s="10">
        <f t="shared" si="2"/>
        <v>500</v>
      </c>
    </row>
    <row r="36" spans="1:9" x14ac:dyDescent="0.25">
      <c r="A36" s="7">
        <f t="shared" si="3"/>
        <v>30</v>
      </c>
      <c r="B36" s="8" t="s">
        <v>33</v>
      </c>
      <c r="C36" s="7">
        <v>3</v>
      </c>
      <c r="D36" s="10">
        <v>120</v>
      </c>
      <c r="E36" s="10">
        <f t="shared" si="2"/>
        <v>360</v>
      </c>
    </row>
    <row r="37" spans="1:9" x14ac:dyDescent="0.25">
      <c r="A37" s="7">
        <f t="shared" si="3"/>
        <v>31</v>
      </c>
      <c r="B37" s="13" t="s">
        <v>34</v>
      </c>
      <c r="C37" s="7">
        <v>1</v>
      </c>
      <c r="D37" s="10">
        <v>2114</v>
      </c>
      <c r="E37" s="10">
        <f t="shared" si="2"/>
        <v>2114</v>
      </c>
    </row>
    <row r="38" spans="1:9" x14ac:dyDescent="0.25">
      <c r="A38" s="7">
        <f t="shared" si="3"/>
        <v>32</v>
      </c>
      <c r="B38" s="8" t="s">
        <v>35</v>
      </c>
      <c r="C38" s="7">
        <v>1</v>
      </c>
      <c r="D38" s="10">
        <v>2680</v>
      </c>
      <c r="E38" s="10">
        <f t="shared" si="2"/>
        <v>2680</v>
      </c>
    </row>
    <row r="39" spans="1:9" x14ac:dyDescent="0.25">
      <c r="A39" s="7"/>
      <c r="B39" s="14" t="s">
        <v>45</v>
      </c>
      <c r="C39" s="7"/>
      <c r="D39" s="7"/>
      <c r="E39" s="21">
        <f>SUM(E18:E38)</f>
        <v>271099</v>
      </c>
      <c r="F39"/>
      <c r="G39"/>
      <c r="H39"/>
      <c r="I39"/>
    </row>
    <row r="40" spans="1:9" x14ac:dyDescent="0.25">
      <c r="E40" s="15"/>
    </row>
    <row r="41" spans="1:9" x14ac:dyDescent="0.25">
      <c r="A41" s="32" t="s">
        <v>53</v>
      </c>
      <c r="B41" s="32"/>
      <c r="C41" s="32"/>
      <c r="D41" s="32"/>
      <c r="E41" s="32"/>
      <c r="F41" s="32"/>
      <c r="G41" s="32"/>
      <c r="H41" s="32"/>
    </row>
    <row r="42" spans="1:9" ht="63" x14ac:dyDescent="0.25">
      <c r="A42" s="7"/>
      <c r="B42" s="8" t="s">
        <v>41</v>
      </c>
      <c r="C42" s="8" t="s">
        <v>42</v>
      </c>
      <c r="D42" s="8" t="s">
        <v>54</v>
      </c>
      <c r="E42" s="8" t="s">
        <v>50</v>
      </c>
      <c r="F42" s="8" t="s">
        <v>49</v>
      </c>
      <c r="G42" s="8" t="s">
        <v>43</v>
      </c>
      <c r="H42" s="8" t="s">
        <v>44</v>
      </c>
    </row>
    <row r="43" spans="1:9" ht="164.25" customHeight="1" x14ac:dyDescent="0.25">
      <c r="A43" s="7">
        <v>34</v>
      </c>
      <c r="B43" s="8" t="s">
        <v>48</v>
      </c>
      <c r="C43" s="7">
        <v>11</v>
      </c>
      <c r="D43" s="7">
        <v>6</v>
      </c>
      <c r="E43" s="7">
        <v>184</v>
      </c>
      <c r="F43" s="7">
        <v>150</v>
      </c>
      <c r="G43" s="7">
        <f>E43*F43</f>
        <v>27600</v>
      </c>
      <c r="H43" s="10">
        <f>G43*12</f>
        <v>331200</v>
      </c>
    </row>
    <row r="44" spans="1:9" ht="16.5" thickBot="1" x14ac:dyDescent="0.3">
      <c r="A44" s="7"/>
      <c r="B44" s="14" t="s">
        <v>45</v>
      </c>
      <c r="C44" s="7"/>
      <c r="D44" s="7"/>
      <c r="E44" s="7"/>
      <c r="F44" s="7"/>
      <c r="G44" s="7"/>
      <c r="H44" s="22">
        <v>331200</v>
      </c>
    </row>
    <row r="45" spans="1:9" ht="17.25" thickTop="1" thickBot="1" x14ac:dyDescent="0.3">
      <c r="B45" s="6" t="s">
        <v>51</v>
      </c>
      <c r="C45" s="24">
        <f>G14+E39+H44</f>
        <v>953785</v>
      </c>
    </row>
    <row r="46" spans="1:9" ht="16.5" thickTop="1" x14ac:dyDescent="0.25">
      <c r="A46"/>
      <c r="B46" s="3" t="s">
        <v>55</v>
      </c>
      <c r="C46" s="25">
        <f>C45*20%</f>
        <v>190757</v>
      </c>
      <c r="D46"/>
      <c r="E46"/>
    </row>
    <row r="47" spans="1:9" x14ac:dyDescent="0.25">
      <c r="B47" s="3" t="s">
        <v>52</v>
      </c>
      <c r="C47" s="25">
        <f>C45*20%+C45</f>
        <v>1144542</v>
      </c>
    </row>
  </sheetData>
  <mergeCells count="3">
    <mergeCell ref="A16:E16"/>
    <mergeCell ref="A1:G1"/>
    <mergeCell ref="A41:H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Grytsenko Maryna</cp:lastModifiedBy>
  <cp:lastPrinted>2018-05-16T08:00:33Z</cp:lastPrinted>
  <dcterms:created xsi:type="dcterms:W3CDTF">2018-05-16T06:35:31Z</dcterms:created>
  <dcterms:modified xsi:type="dcterms:W3CDTF">2018-06-06T07:57:42Z</dcterms:modified>
</cp:coreProperties>
</file>