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Общественная работа\РДА\Детские праздники\"/>
    </mc:Choice>
  </mc:AlternateContent>
  <bookViews>
    <workbookView xWindow="0" yWindow="0" windowWidth="20490" windowHeight="7755"/>
  </bookViews>
  <sheets>
    <sheet name="Бюджет" sheetId="1" r:id="rId1"/>
    <sheet name="Акустика" sheetId="2" r:id="rId2"/>
    <sheet name="Проектор" sheetId="3" r:id="rId3"/>
    <sheet name="Спорт" sheetId="4" r:id="rId4"/>
    <sheet name="Палатка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34" i="1" l="1"/>
  <c r="F33" i="1"/>
  <c r="F32" i="1"/>
  <c r="F31" i="1"/>
  <c r="F30" i="1"/>
  <c r="F29" i="1"/>
  <c r="F28" i="1"/>
  <c r="F36" i="1"/>
  <c r="F25" i="1"/>
  <c r="F6" i="1"/>
  <c r="F26" i="1" s="1"/>
  <c r="F37" i="1" l="1"/>
  <c r="F27" i="1"/>
  <c r="F39" i="1" l="1"/>
</calcChain>
</file>

<file path=xl/sharedStrings.xml><?xml version="1.0" encoding="utf-8"?>
<sst xmlns="http://schemas.openxmlformats.org/spreadsheetml/2006/main" count="54" uniqueCount="54">
  <si>
    <t>№</t>
  </si>
  <si>
    <t>Найменування товарів (робіт, послуг)</t>
  </si>
  <si>
    <t>Кількість, од.</t>
  </si>
  <si>
    <t>Ціна за одиницю, грн.</t>
  </si>
  <si>
    <t>Вартість, грн.</t>
  </si>
  <si>
    <t>3 год.</t>
  </si>
  <si>
    <t>Закупка призового фонду для конкурсів</t>
  </si>
  <si>
    <t>Закупка оздоблення для майданчиків</t>
  </si>
  <si>
    <t>Папір, штучні квіти, стрічки та ін.</t>
  </si>
  <si>
    <t>Закупка матеріалів для майстер-класів</t>
  </si>
  <si>
    <t>Призовий фонд для переможців фестивалю по номінаціям (4 номінації, 2 вікові категорії)</t>
  </si>
  <si>
    <t>Вокал</t>
  </si>
  <si>
    <t>Танець</t>
  </si>
  <si>
    <t>Оригінальний жанр</t>
  </si>
  <si>
    <t>Закупка канату</t>
  </si>
  <si>
    <t>Бюджет проекту "Свято у нашому Дворі"</t>
  </si>
  <si>
    <t>З розрахунку на 1 локацію:</t>
  </si>
  <si>
    <t>200 діт.</t>
  </si>
  <si>
    <t xml:space="preserve">Афіша А3 - 2 шт.Х 25 = 50 грн. </t>
  </si>
  <si>
    <t>Дизайн - 500 грн.</t>
  </si>
  <si>
    <t>Художня робота, Інш.</t>
  </si>
  <si>
    <t>Разом по оперативним витратам 1 локації:</t>
  </si>
  <si>
    <t xml:space="preserve">Разом обладнання </t>
  </si>
  <si>
    <t>Разом бюджет проекту</t>
  </si>
  <si>
    <t>з/п</t>
  </si>
  <si>
    <t>Надувні кульки 50 шт.</t>
  </si>
  <si>
    <t>Крейда 15 наб. Х 30 грн = 450 грн.</t>
  </si>
  <si>
    <t>Палатка для переодягання</t>
  </si>
  <si>
    <t>З розрахунку на 6 локацій 2 рази на рік (12 фестивалів):</t>
  </si>
  <si>
    <t>Закупка татамі 20 шт по 1м2 Х 600 грн. = 3000 грн.</t>
  </si>
  <si>
    <t>http://texsklad.com.ua/p230096807-kombo-akustika-dvumya.html</t>
  </si>
  <si>
    <t>http://texsklad.com.ua/g4248756-akustika-akkumulyatore-radiomikrofonom/page_2</t>
  </si>
  <si>
    <t>http://prom.ua/p31755195-stojki-pod-kolonki.html</t>
  </si>
  <si>
    <t>http://luxpro.com.ua/p16672-stoyka_dlya_noutbuka_ltp120</t>
  </si>
  <si>
    <t>http://prom.ua/p9513672-karmannyj-proektor-optoma.html</t>
  </si>
  <si>
    <t>http://prom.ua/p224186433-interaktivnoe-ustrojstvo-presenter.html</t>
  </si>
  <si>
    <t xml:space="preserve"> </t>
  </si>
  <si>
    <t>http://prom.ua/p332689277-kanat-sportivnyj.html?utm_campaign=%2528portal%2529%2520%25D0%259A%25D0%25B0%25D0%25BD%25D0%25B0%25D1%2582%2520%25D1%2581%25D0%25BF%25D0%25BE%25D1%2580%25D1%2582%25D0%25B8%25D0%25B2%25D0%25BD%25D1%258B%25D0%25B9%252030%2520%25D0%25BC%25D0%25BC.&amp;utm_content=%2528332689277%2529%2520%25D0%259A%25D0%25B0%25D0%25BD%25D0%25B0%25D1%2582%2520%25D1%2581%25D0%25BF%25D0%25BE%25D1%2580%25D1%2582%25D0%25B8%25D0%25B2%25D0%25BD%25D1%258B%25D0%25B9%252030%2520%25D0%25BC%25D0%25BC.&amp;utm_source=prom.ua_context_prosale&amp;utm_medium=%2528130728%2529%2520%25D0%25BA%25D0%25B0%25D0%25BD%25D0%25B0%25D1%2582%25D1%258B</t>
  </si>
  <si>
    <t>http://prom.ua/p364682393-mat-tatami-lastochkin.html?utm_campaign=%2528portal%2529%2520%25D0%259C%25D0%25B0%25D1%2582%2520%25D1%2582%25D0%25B0%25D1%2582%25D0%25B0%25D0%25BC%25D0%25B8%2520%2528%25D0%25BB%25D0%25B0%25D1%2581%25D1%2582%25D0%25BE%25D1%2587%25D0%25BA%25D0%25B8%25D0%25BD%2520%25D1%2585%25D0%25B2%25D0%25BE%25D1%2581%25D1%2582%2520%25D0%25BF%25D0%25B0%25D0%25B7%25D0%25BB%2529&amp;utm_content=%2528364682393%2529%2520%25D0%259C%25D0%25B0%25D1%2582%2520%25D1%2582%25D0%25B0%25D1%2582%25D0%25B0%25D0%25BC%25D0%25B8%2520%2528%25D0%25BB%25D0%25B0%25D1%2581%25D1%2582%25D0%25BE%25D1%2587%25D0%25BA%25D0%25B8%25D0%25BD%2520%25D1%2585%25D0%25B2%25D0%25BE%25D1%2581%25D1%2582%2520%25D0%25BF%25D0%25B0%25D0%25B7%25D0%25BB%2529%2520EVA%2520MT-30%2520MegaFoam%252C%2520%25D1%2582%25D0%25BE%25D0%25BB%25D1%2589%25D0%25B8%25D0%25BD%25D0%25B0%252030%25D0%25BC%25D0%25BC&amp;utm_source=prom.ua_context_prosale&amp;utm_medium=%2528200304%2529%2520%25D1%2581%25D0%25BF%25D0%25BE%25D1%2580%25D1%2582%25D0%25B8%25D0%25B2%25D0%25BD%25D1%258B%25D0%25B5%2520%25D0%25BC%25D0%25B0%25D1%2582%25D1%258B</t>
  </si>
  <si>
    <t>Закупка підставки для ноутбука</t>
  </si>
  <si>
    <t>Транспортні послуги 1 день</t>
  </si>
  <si>
    <t>Закупка стойки для мікрофону</t>
  </si>
  <si>
    <t xml:space="preserve">Послуги звукорежисера та ведучих </t>
  </si>
  <si>
    <t>Об'ява А1 – 100 шт. Х 15 =1500 грн.</t>
  </si>
  <si>
    <t>Закупка портативного проектору Presenter</t>
  </si>
  <si>
    <t xml:space="preserve">Послуги аніматорів </t>
  </si>
  <si>
    <t>2 год</t>
  </si>
  <si>
    <t>Флайер 3000 шт.=200 грн.</t>
  </si>
  <si>
    <t>Закупка колонки на акумуляторах для 3-х локацій. Комбо-акустика с двома радіомікрофонами JB15R+MP3</t>
  </si>
  <si>
    <t>Закупка стойки для колонок, компл 2 шт.</t>
  </si>
  <si>
    <t>Папір , картон, ножиці, клей, тканина, нитки, бісер з розрахунку на 60 дітей.</t>
  </si>
  <si>
    <t>Послуги з виготовлення інформаційних матеріалів</t>
  </si>
  <si>
    <t>3 кмпл.</t>
  </si>
  <si>
    <t>Закупка стільців та столів для майстер-класів ( 6 столів Х 950 грн. + 36 стільців Х 150 шрн.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</si>
</sst>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DC0B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3" fontId="2" fillId="2" borderId="3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3" fillId="3" borderId="3" xfId="0" applyFont="1" applyFill="1" applyBorder="1" applyAlignment="1">
      <alignment vertical="center" wrapText="1"/>
    </xf>
    <xf numFmtId="3" fontId="3" fillId="3" borderId="3" xfId="0" applyNumberFormat="1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3" fontId="3" fillId="4" borderId="3" xfId="0" applyNumberFormat="1" applyFont="1" applyFill="1" applyBorder="1" applyAlignment="1">
      <alignment vertical="center" wrapText="1"/>
    </xf>
    <xf numFmtId="3" fontId="3" fillId="4" borderId="7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6" fillId="0" borderId="0" xfId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85725</xdr:rowOff>
    </xdr:from>
    <xdr:to>
      <xdr:col>8</xdr:col>
      <xdr:colOff>585684</xdr:colOff>
      <xdr:row>26</xdr:row>
      <xdr:rowOff>38100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85725"/>
          <a:ext cx="5129109" cy="4905375"/>
        </a:xfrm>
        <a:prstGeom prst="rect">
          <a:avLst/>
        </a:prstGeom>
      </xdr:spPr>
    </xdr:pic>
    <xdr:clientData/>
  </xdr:twoCellAnchor>
  <xdr:twoCellAnchor editAs="oneCell">
    <xdr:from>
      <xdr:col>9</xdr:col>
      <xdr:colOff>361950</xdr:colOff>
      <xdr:row>0</xdr:row>
      <xdr:rowOff>0</xdr:rowOff>
    </xdr:from>
    <xdr:to>
      <xdr:col>18</xdr:col>
      <xdr:colOff>228600</xdr:colOff>
      <xdr:row>21</xdr:row>
      <xdr:rowOff>123981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48350" y="0"/>
          <a:ext cx="5353050" cy="4124481"/>
        </a:xfrm>
        <a:prstGeom prst="rect">
          <a:avLst/>
        </a:prstGeom>
      </xdr:spPr>
    </xdr:pic>
    <xdr:clientData/>
  </xdr:twoCellAnchor>
  <xdr:twoCellAnchor editAs="oneCell">
    <xdr:from>
      <xdr:col>9</xdr:col>
      <xdr:colOff>389210</xdr:colOff>
      <xdr:row>24</xdr:row>
      <xdr:rowOff>180975</xdr:rowOff>
    </xdr:from>
    <xdr:to>
      <xdr:col>17</xdr:col>
      <xdr:colOff>38099</xdr:colOff>
      <xdr:row>38</xdr:row>
      <xdr:rowOff>190499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75610" y="4752975"/>
          <a:ext cx="4525689" cy="2676524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30</xdr:row>
      <xdr:rowOff>38100</xdr:rowOff>
    </xdr:from>
    <xdr:to>
      <xdr:col>9</xdr:col>
      <xdr:colOff>287882</xdr:colOff>
      <xdr:row>38</xdr:row>
      <xdr:rowOff>76200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5275" y="5753100"/>
          <a:ext cx="5479007" cy="1562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47624</xdr:rowOff>
    </xdr:from>
    <xdr:to>
      <xdr:col>7</xdr:col>
      <xdr:colOff>66489</xdr:colOff>
      <xdr:row>24</xdr:row>
      <xdr:rowOff>152399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47624"/>
          <a:ext cx="4219389" cy="4676775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0</xdr:row>
      <xdr:rowOff>107495</xdr:rowOff>
    </xdr:from>
    <xdr:to>
      <xdr:col>14</xdr:col>
      <xdr:colOff>542182</xdr:colOff>
      <xdr:row>24</xdr:row>
      <xdr:rowOff>152400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6799" y="107495"/>
          <a:ext cx="4199783" cy="46169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9</xdr:col>
      <xdr:colOff>342344</xdr:colOff>
      <xdr:row>34</xdr:row>
      <xdr:rowOff>47625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0"/>
          <a:ext cx="5676344" cy="6524625"/>
        </a:xfrm>
        <a:prstGeom prst="rect">
          <a:avLst/>
        </a:prstGeom>
      </xdr:spPr>
    </xdr:pic>
    <xdr:clientData/>
  </xdr:twoCellAnchor>
  <xdr:twoCellAnchor editAs="oneCell">
    <xdr:from>
      <xdr:col>10</xdr:col>
      <xdr:colOff>142875</xdr:colOff>
      <xdr:row>6</xdr:row>
      <xdr:rowOff>46264</xdr:rowOff>
    </xdr:from>
    <xdr:to>
      <xdr:col>16</xdr:col>
      <xdr:colOff>485775</xdr:colOff>
      <xdr:row>29</xdr:row>
      <xdr:rowOff>95249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38875" y="1189264"/>
          <a:ext cx="4000500" cy="44304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11</xdr:col>
      <xdr:colOff>123825</xdr:colOff>
      <xdr:row>30</xdr:row>
      <xdr:rowOff>9525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6829425" cy="5534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prom.ua/p224186433-interaktivnoe-ustrojstvo-presenter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25" workbookViewId="0">
      <selection activeCell="C41" sqref="C41"/>
    </sheetView>
  </sheetViews>
  <sheetFormatPr defaultRowHeight="15" x14ac:dyDescent="0.25"/>
  <cols>
    <col min="2" max="2" width="9.125" customWidth="1"/>
    <col min="3" max="3" width="43.875" customWidth="1"/>
    <col min="4" max="4" width="14.375" style="14" customWidth="1"/>
    <col min="5" max="6" width="19.125" customWidth="1"/>
  </cols>
  <sheetData>
    <row r="1" spans="1:6" ht="32.25" customHeight="1" x14ac:dyDescent="0.25">
      <c r="B1" s="30" t="s">
        <v>15</v>
      </c>
      <c r="C1" s="30"/>
    </row>
    <row r="2" spans="1:6" ht="19.5" thickBot="1" x14ac:dyDescent="0.3">
      <c r="B2" s="1"/>
    </row>
    <row r="3" spans="1:6" ht="53.25" customHeight="1" x14ac:dyDescent="0.25">
      <c r="B3" s="2" t="s">
        <v>0</v>
      </c>
      <c r="C3" s="36" t="s">
        <v>1</v>
      </c>
      <c r="D3" s="36" t="s">
        <v>2</v>
      </c>
      <c r="E3" s="36" t="s">
        <v>3</v>
      </c>
      <c r="F3" s="36" t="s">
        <v>4</v>
      </c>
    </row>
    <row r="4" spans="1:6" ht="19.5" thickBot="1" x14ac:dyDescent="0.3">
      <c r="B4" s="3" t="s">
        <v>24</v>
      </c>
      <c r="C4" s="37"/>
      <c r="D4" s="37"/>
      <c r="E4" s="37"/>
      <c r="F4" s="37"/>
    </row>
    <row r="5" spans="1:6" ht="19.5" thickBot="1" x14ac:dyDescent="0.3">
      <c r="B5" s="17"/>
      <c r="C5" s="19" t="s">
        <v>16</v>
      </c>
      <c r="D5" s="18"/>
      <c r="E5" s="18"/>
      <c r="F5" s="18"/>
    </row>
    <row r="6" spans="1:6" s="20" customFormat="1" ht="19.5" thickBot="1" x14ac:dyDescent="0.3">
      <c r="A6" s="21"/>
      <c r="B6" s="4"/>
      <c r="C6" s="5" t="s">
        <v>42</v>
      </c>
      <c r="D6" s="15" t="s">
        <v>5</v>
      </c>
      <c r="E6" s="5">
        <v>1000</v>
      </c>
      <c r="F6" s="5">
        <f>E6*3</f>
        <v>3000</v>
      </c>
    </row>
    <row r="7" spans="1:6" ht="19.5" thickBot="1" x14ac:dyDescent="0.3">
      <c r="B7" s="6"/>
      <c r="C7" s="9" t="s">
        <v>6</v>
      </c>
      <c r="D7" s="16" t="s">
        <v>17</v>
      </c>
      <c r="E7" s="7">
        <v>10</v>
      </c>
      <c r="F7" s="7">
        <v>2000</v>
      </c>
    </row>
    <row r="8" spans="1:6" ht="28.5" customHeight="1" thickBot="1" x14ac:dyDescent="0.3">
      <c r="B8" s="58"/>
      <c r="C8" s="54" t="s">
        <v>45</v>
      </c>
      <c r="D8" s="59" t="s">
        <v>46</v>
      </c>
      <c r="E8" s="31">
        <v>1500</v>
      </c>
      <c r="F8" s="31">
        <v>3000</v>
      </c>
    </row>
    <row r="9" spans="1:6" ht="37.5" x14ac:dyDescent="0.25">
      <c r="B9" s="44"/>
      <c r="C9" s="9" t="s">
        <v>51</v>
      </c>
      <c r="D9" s="47"/>
      <c r="E9" s="44"/>
      <c r="F9" s="44">
        <v>2250</v>
      </c>
    </row>
    <row r="10" spans="1:6" ht="18.75" x14ac:dyDescent="0.25">
      <c r="B10" s="45"/>
      <c r="C10" s="9" t="s">
        <v>47</v>
      </c>
      <c r="D10" s="48"/>
      <c r="E10" s="45"/>
      <c r="F10" s="45"/>
    </row>
    <row r="11" spans="1:6" ht="27.75" customHeight="1" x14ac:dyDescent="0.25">
      <c r="B11" s="45"/>
      <c r="C11" s="9" t="s">
        <v>43</v>
      </c>
      <c r="D11" s="48"/>
      <c r="E11" s="45"/>
      <c r="F11" s="45"/>
    </row>
    <row r="12" spans="1:6" ht="12.75" customHeight="1" x14ac:dyDescent="0.25">
      <c r="B12" s="45"/>
      <c r="C12" s="9" t="s">
        <v>18</v>
      </c>
      <c r="D12" s="48"/>
      <c r="E12" s="45"/>
      <c r="F12" s="45"/>
    </row>
    <row r="13" spans="1:6" ht="25.5" customHeight="1" thickBot="1" x14ac:dyDescent="0.3">
      <c r="B13" s="45"/>
      <c r="C13" s="9" t="s">
        <v>19</v>
      </c>
      <c r="D13" s="49"/>
      <c r="E13" s="46"/>
      <c r="F13" s="46"/>
    </row>
    <row r="14" spans="1:6" ht="25.5" customHeight="1" x14ac:dyDescent="0.25">
      <c r="B14" s="55"/>
      <c r="C14" s="55" t="s">
        <v>7</v>
      </c>
      <c r="D14" s="41"/>
      <c r="E14" s="38"/>
      <c r="F14" s="38">
        <v>1000</v>
      </c>
    </row>
    <row r="15" spans="1:6" ht="25.5" customHeight="1" x14ac:dyDescent="0.25">
      <c r="B15" s="56"/>
      <c r="C15" s="56" t="s">
        <v>25</v>
      </c>
      <c r="D15" s="42"/>
      <c r="E15" s="39"/>
      <c r="F15" s="39"/>
    </row>
    <row r="16" spans="1:6" ht="25.5" customHeight="1" thickBot="1" x14ac:dyDescent="0.3">
      <c r="B16" s="57"/>
      <c r="C16" s="57" t="s">
        <v>8</v>
      </c>
      <c r="D16" s="43"/>
      <c r="E16" s="40"/>
      <c r="F16" s="40"/>
    </row>
    <row r="17" spans="2:6" ht="18.75" x14ac:dyDescent="0.25">
      <c r="B17" s="53"/>
      <c r="C17" s="60" t="s">
        <v>9</v>
      </c>
      <c r="D17" s="33"/>
      <c r="E17" s="9"/>
      <c r="F17" s="9">
        <v>2000</v>
      </c>
    </row>
    <row r="18" spans="2:6" ht="18.75" x14ac:dyDescent="0.25">
      <c r="B18" s="53"/>
      <c r="C18" s="61" t="s">
        <v>26</v>
      </c>
      <c r="D18" s="33"/>
      <c r="E18" s="9"/>
      <c r="F18" s="9"/>
    </row>
    <row r="19" spans="2:6" ht="38.25" thickBot="1" x14ac:dyDescent="0.3">
      <c r="B19" s="53"/>
      <c r="C19" s="62" t="s">
        <v>50</v>
      </c>
      <c r="D19" s="33"/>
      <c r="E19" s="9"/>
      <c r="F19" s="9"/>
    </row>
    <row r="20" spans="2:6" ht="62.25" customHeight="1" x14ac:dyDescent="0.25">
      <c r="B20" s="38"/>
      <c r="C20" s="8" t="s">
        <v>10</v>
      </c>
      <c r="D20" s="41">
        <v>8</v>
      </c>
      <c r="E20" s="38">
        <v>300</v>
      </c>
      <c r="F20" s="38">
        <v>2400</v>
      </c>
    </row>
    <row r="21" spans="2:6" ht="18.75" x14ac:dyDescent="0.25">
      <c r="B21" s="39"/>
      <c r="C21" s="8" t="s">
        <v>11</v>
      </c>
      <c r="D21" s="42"/>
      <c r="E21" s="39"/>
      <c r="F21" s="39"/>
    </row>
    <row r="22" spans="2:6" ht="18.75" x14ac:dyDescent="0.25">
      <c r="B22" s="39"/>
      <c r="C22" s="8" t="s">
        <v>12</v>
      </c>
      <c r="D22" s="42"/>
      <c r="E22" s="39"/>
      <c r="F22" s="39"/>
    </row>
    <row r="23" spans="2:6" ht="18.75" x14ac:dyDescent="0.25">
      <c r="B23" s="39"/>
      <c r="C23" s="8" t="s">
        <v>13</v>
      </c>
      <c r="D23" s="42"/>
      <c r="E23" s="39"/>
      <c r="F23" s="39"/>
    </row>
    <row r="24" spans="2:6" ht="19.5" thickBot="1" x14ac:dyDescent="0.3">
      <c r="B24" s="40"/>
      <c r="C24" s="5" t="s">
        <v>20</v>
      </c>
      <c r="D24" s="43"/>
      <c r="E24" s="40"/>
      <c r="F24" s="40"/>
    </row>
    <row r="25" spans="2:6" ht="19.5" thickBot="1" x14ac:dyDescent="0.3">
      <c r="B25" s="12"/>
      <c r="C25" s="9" t="s">
        <v>40</v>
      </c>
      <c r="D25" s="33">
        <v>1</v>
      </c>
      <c r="E25" s="9">
        <v>1000</v>
      </c>
      <c r="F25" s="9">
        <f>E25*D25</f>
        <v>1000</v>
      </c>
    </row>
    <row r="26" spans="2:6" ht="37.5" x14ac:dyDescent="0.25">
      <c r="B26" s="13"/>
      <c r="C26" s="13" t="s">
        <v>21</v>
      </c>
      <c r="D26" s="13"/>
      <c r="E26" s="13"/>
      <c r="F26" s="13">
        <f>SUM(F6:F25)</f>
        <v>16650</v>
      </c>
    </row>
    <row r="27" spans="2:6" ht="38.25" thickBot="1" x14ac:dyDescent="0.3">
      <c r="B27" s="6"/>
      <c r="C27" s="22" t="s">
        <v>28</v>
      </c>
      <c r="D27" s="16"/>
      <c r="E27" s="7"/>
      <c r="F27" s="23">
        <f>F26*6*2</f>
        <v>199800</v>
      </c>
    </row>
    <row r="28" spans="2:6" ht="57" thickBot="1" x14ac:dyDescent="0.3">
      <c r="B28" s="4"/>
      <c r="C28" s="34" t="s">
        <v>48</v>
      </c>
      <c r="D28" s="15">
        <v>3</v>
      </c>
      <c r="E28" s="10">
        <v>8040</v>
      </c>
      <c r="F28" s="10">
        <f t="shared" ref="F28:F35" si="0">E28*D28</f>
        <v>24120</v>
      </c>
    </row>
    <row r="29" spans="2:6" ht="26.25" customHeight="1" thickBot="1" x14ac:dyDescent="0.3">
      <c r="B29" s="11"/>
      <c r="C29" s="34" t="s">
        <v>49</v>
      </c>
      <c r="D29" s="15">
        <v>1</v>
      </c>
      <c r="E29" s="10">
        <v>2610</v>
      </c>
      <c r="F29" s="10">
        <f t="shared" si="0"/>
        <v>2610</v>
      </c>
    </row>
    <row r="30" spans="2:6" ht="19.5" thickBot="1" x14ac:dyDescent="0.3">
      <c r="B30" s="6"/>
      <c r="C30" s="32" t="s">
        <v>41</v>
      </c>
      <c r="D30" s="16">
        <v>3</v>
      </c>
      <c r="E30" s="7">
        <v>1086</v>
      </c>
      <c r="F30" s="7">
        <f t="shared" si="0"/>
        <v>3258</v>
      </c>
    </row>
    <row r="31" spans="2:6" ht="38.25" thickBot="1" x14ac:dyDescent="0.3">
      <c r="B31" s="4"/>
      <c r="C31" s="34" t="s">
        <v>44</v>
      </c>
      <c r="D31" s="15">
        <v>1</v>
      </c>
      <c r="E31" s="5">
        <v>9450</v>
      </c>
      <c r="F31" s="5">
        <f t="shared" si="0"/>
        <v>9450</v>
      </c>
    </row>
    <row r="32" spans="2:6" ht="19.5" thickBot="1" x14ac:dyDescent="0.3">
      <c r="B32" s="11"/>
      <c r="C32" s="34" t="s">
        <v>39</v>
      </c>
      <c r="D32" s="15">
        <v>1</v>
      </c>
      <c r="E32" s="5">
        <v>846</v>
      </c>
      <c r="F32" s="5">
        <f t="shared" si="0"/>
        <v>846</v>
      </c>
    </row>
    <row r="33" spans="2:6" ht="19.5" thickBot="1" x14ac:dyDescent="0.3">
      <c r="B33" s="6"/>
      <c r="C33" s="32" t="s">
        <v>14</v>
      </c>
      <c r="D33" s="16">
        <v>1</v>
      </c>
      <c r="E33" s="7">
        <v>750</v>
      </c>
      <c r="F33" s="7">
        <f t="shared" si="0"/>
        <v>750</v>
      </c>
    </row>
    <row r="34" spans="2:6" ht="39.75" customHeight="1" thickBot="1" x14ac:dyDescent="0.3">
      <c r="B34" s="4"/>
      <c r="C34" s="5" t="s">
        <v>29</v>
      </c>
      <c r="D34" s="15">
        <v>20</v>
      </c>
      <c r="E34" s="5">
        <v>652</v>
      </c>
      <c r="F34" s="5">
        <f t="shared" si="0"/>
        <v>13040</v>
      </c>
    </row>
    <row r="35" spans="2:6" ht="57" thickBot="1" x14ac:dyDescent="0.3">
      <c r="B35" s="6"/>
      <c r="C35" s="32" t="s">
        <v>53</v>
      </c>
      <c r="D35" s="16" t="s">
        <v>52</v>
      </c>
      <c r="E35" s="7">
        <v>1800</v>
      </c>
      <c r="F35" s="7">
        <f>6*950+36*150</f>
        <v>11100</v>
      </c>
    </row>
    <row r="36" spans="2:6" ht="31.5" customHeight="1" thickBot="1" x14ac:dyDescent="0.3">
      <c r="B36" s="4"/>
      <c r="C36" s="5" t="s">
        <v>27</v>
      </c>
      <c r="D36" s="15">
        <v>2</v>
      </c>
      <c r="E36" s="5">
        <v>1755</v>
      </c>
      <c r="F36" s="5">
        <f>E36*D36</f>
        <v>3510</v>
      </c>
    </row>
    <row r="37" spans="2:6" ht="39.75" customHeight="1" thickBot="1" x14ac:dyDescent="0.3">
      <c r="B37" s="24"/>
      <c r="C37" s="27" t="s">
        <v>22</v>
      </c>
      <c r="D37" s="26"/>
      <c r="E37" s="25"/>
      <c r="F37" s="28">
        <f>SUM(F28:F36)</f>
        <v>68684</v>
      </c>
    </row>
    <row r="38" spans="2:6" ht="15.75" thickBot="1" x14ac:dyDescent="0.3"/>
    <row r="39" spans="2:6" ht="39.75" customHeight="1" thickBot="1" x14ac:dyDescent="0.3">
      <c r="B39" s="50" t="s">
        <v>23</v>
      </c>
      <c r="C39" s="51"/>
      <c r="D39" s="51"/>
      <c r="E39" s="52"/>
      <c r="F39" s="29">
        <f>F37+F27</f>
        <v>268484</v>
      </c>
    </row>
  </sheetData>
  <mergeCells count="16">
    <mergeCell ref="B20:B24"/>
    <mergeCell ref="D20:D24"/>
    <mergeCell ref="E20:E24"/>
    <mergeCell ref="F20:F24"/>
    <mergeCell ref="B39:E39"/>
    <mergeCell ref="B9:B13"/>
    <mergeCell ref="D9:D13"/>
    <mergeCell ref="E9:E13"/>
    <mergeCell ref="F9:F13"/>
    <mergeCell ref="D14:D16"/>
    <mergeCell ref="E14:E16"/>
    <mergeCell ref="F14:F16"/>
    <mergeCell ref="C3:C4"/>
    <mergeCell ref="D3:D4"/>
    <mergeCell ref="E3:E4"/>
    <mergeCell ref="F3:F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4:K41"/>
  <sheetViews>
    <sheetView topLeftCell="A7" workbookViewId="0">
      <selection activeCell="B28" sqref="B28"/>
    </sheetView>
  </sheetViews>
  <sheetFormatPr defaultRowHeight="15" x14ac:dyDescent="0.25"/>
  <sheetData>
    <row r="24" spans="2:11" x14ac:dyDescent="0.25">
      <c r="K24" t="s">
        <v>32</v>
      </c>
    </row>
    <row r="28" spans="2:11" x14ac:dyDescent="0.25">
      <c r="B28" t="s">
        <v>30</v>
      </c>
    </row>
    <row r="29" spans="2:11" x14ac:dyDescent="0.25">
      <c r="B29" t="s">
        <v>31</v>
      </c>
    </row>
    <row r="41" spans="11:11" x14ac:dyDescent="0.25">
      <c r="K41" t="s">
        <v>33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9:Q27"/>
  <sheetViews>
    <sheetView topLeftCell="A4" workbookViewId="0">
      <selection activeCell="I27" sqref="I27"/>
    </sheetView>
  </sheetViews>
  <sheetFormatPr defaultRowHeight="15" x14ac:dyDescent="0.25"/>
  <sheetData>
    <row r="19" spans="1:17" x14ac:dyDescent="0.25">
      <c r="Q19" t="s">
        <v>36</v>
      </c>
    </row>
    <row r="27" spans="1:17" x14ac:dyDescent="0.25">
      <c r="A27" t="s">
        <v>34</v>
      </c>
      <c r="I27" s="35" t="s">
        <v>35</v>
      </c>
    </row>
  </sheetData>
  <hyperlinks>
    <hyperlink ref="I27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:K36"/>
  <sheetViews>
    <sheetView topLeftCell="A10" workbookViewId="0">
      <selection activeCell="R29" sqref="R29"/>
    </sheetView>
  </sheetViews>
  <sheetFormatPr defaultRowHeight="15" x14ac:dyDescent="0.25"/>
  <sheetData>
    <row r="32" spans="11:11" x14ac:dyDescent="0.25">
      <c r="K32" t="s">
        <v>38</v>
      </c>
    </row>
    <row r="36" spans="1:1" x14ac:dyDescent="0.25">
      <c r="A36" t="s">
        <v>37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M9" sqref="M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Бюджет</vt:lpstr>
      <vt:lpstr>Акустика</vt:lpstr>
      <vt:lpstr>Проектор</vt:lpstr>
      <vt:lpstr>Спорт</vt:lpstr>
      <vt:lpstr>Палатка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Children</dc:creator>
  <cp:lastModifiedBy>Елена</cp:lastModifiedBy>
  <dcterms:created xsi:type="dcterms:W3CDTF">2016-10-21T17:30:55Z</dcterms:created>
  <dcterms:modified xsi:type="dcterms:W3CDTF">2016-10-31T20:20:26Z</dcterms:modified>
</cp:coreProperties>
</file>